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30" tabRatio="563" activeTab="0"/>
  </bookViews>
  <sheets>
    <sheet name="Calidda" sheetId="1" r:id="rId1"/>
    <sheet name="Contugas" sheetId="2" r:id="rId2"/>
    <sheet name="Quavii" sheetId="3" r:id="rId3"/>
    <sheet name="PetroPeru" sheetId="4" r:id="rId4"/>
  </sheets>
  <externalReferences>
    <externalReference r:id="rId7"/>
  </externalReferences>
  <definedNames>
    <definedName name="_xlnm.Print_Area" localSheetId="0">'Calidda'!$A$1:$BB$56</definedName>
    <definedName name="_xlnm.Print_Area" localSheetId="1">'Contugas'!$A$1:$BN$64</definedName>
    <definedName name="_xlnm.Print_Area" localSheetId="3">'PetroPeru'!$A$1:$BC$64</definedName>
    <definedName name="_xlnm.Print_Area" localSheetId="2">'Quavii'!$A$1:$BC$74</definedName>
  </definedNames>
  <calcPr fullCalcOnLoad="1"/>
</workbook>
</file>

<file path=xl/sharedStrings.xml><?xml version="1.0" encoding="utf-8"?>
<sst xmlns="http://schemas.openxmlformats.org/spreadsheetml/2006/main" count="266" uniqueCount="96">
  <si>
    <t>Total</t>
  </si>
  <si>
    <t>INFORME DE DISTRIBUCIÓN DE GAS NATURAL EN LIMA Y CALLAO</t>
  </si>
  <si>
    <t>Concesionario:</t>
  </si>
  <si>
    <t>Gas Natural de Lima y Callao</t>
  </si>
  <si>
    <t>Área de Concesión:</t>
  </si>
  <si>
    <t>Departamento de Lima y la Provincia Constitucional del Callao</t>
  </si>
  <si>
    <t>Inicio de Operación:</t>
  </si>
  <si>
    <t>20 de agosto de 2004</t>
  </si>
  <si>
    <t>Categoría Tarifaria</t>
  </si>
  <si>
    <t>Promedio diario (MPCD)</t>
  </si>
  <si>
    <t>EVOLUCIÓN DEL NÚMERO DE CONSUMIDORES POR CATEGORÍA TARIFARIA</t>
  </si>
  <si>
    <t>B</t>
  </si>
  <si>
    <t>C</t>
  </si>
  <si>
    <t>D</t>
  </si>
  <si>
    <t>GNV</t>
  </si>
  <si>
    <t>DGH - MEM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</si>
  <si>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</si>
  <si>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</si>
  <si>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Categoría Tarifaria A1</t>
  </si>
  <si>
    <t>Categoría Tarifaria A2</t>
  </si>
  <si>
    <t>Categoría Tarifaria B</t>
  </si>
  <si>
    <t>Categoría Tarifaria C</t>
  </si>
  <si>
    <t xml:space="preserve">Categoría Tarifaria D </t>
  </si>
  <si>
    <t>Categoría Tarifaria E</t>
  </si>
  <si>
    <r>
      <t>Categoría Tarifaria GNV</t>
    </r>
    <r>
      <rPr>
        <vertAlign val="superscript"/>
        <sz val="10"/>
        <rFont val="Arial"/>
        <family val="2"/>
      </rPr>
      <t xml:space="preserve"> </t>
    </r>
  </si>
  <si>
    <t>Categoría Tarifaria GE</t>
  </si>
  <si>
    <t>Categoría Tarifaria IP</t>
  </si>
  <si>
    <t>Categorías Tarifarias</t>
  </si>
  <si>
    <t>Descripción</t>
  </si>
  <si>
    <t>Categorías por rangos de consumo (Sm3/mes)</t>
  </si>
  <si>
    <t>A1</t>
  </si>
  <si>
    <t>Hasta 30 Sm3/mes</t>
  </si>
  <si>
    <t>A2</t>
  </si>
  <si>
    <t>Desde 31 hasta 300 Sm3/mes</t>
  </si>
  <si>
    <t>Desde 301 hasta 17 500 Sm3/mes</t>
  </si>
  <si>
    <t>Desde 17 501 hasta 300 000 Sm3/mes</t>
  </si>
  <si>
    <t>Desde 300 001 hasta 900 000 Sm3/mes</t>
  </si>
  <si>
    <t>E</t>
  </si>
  <si>
    <t>Consumidor Independiente con un consumo mayor a 900 000 Sm3</t>
  </si>
  <si>
    <t>Categorías especiales, independiente del consumo mensual</t>
  </si>
  <si>
    <t>Para estaciones de servicio y/o gasocentros de gas natural vehicular.</t>
  </si>
  <si>
    <t>GE</t>
  </si>
  <si>
    <t>Para generadores de electricidad (GGEE)</t>
  </si>
  <si>
    <t>IP</t>
  </si>
  <si>
    <t>Para instituciones públicas tales como hospitales, centro de salud, instituciones educativas, entre otros.</t>
  </si>
  <si>
    <t xml:space="preserve"> Categoría Tarifaria B - Comercial </t>
  </si>
  <si>
    <t xml:space="preserve"> Categoría Tarifaria B - Industrial </t>
  </si>
  <si>
    <t>OSINERGMIN, mediante Resolución N° 055-2018-OS/CD estableció las categorías tarifarias para los usuarios del Sistema  de Distribución de Gas Natural por Red de Ductos en Lima y Callao, que se indican en el siguiente cuadro:</t>
  </si>
  <si>
    <r>
      <rPr>
        <b/>
        <u val="single"/>
        <sz val="10"/>
        <rFont val="Arial"/>
        <family val="2"/>
      </rPr>
      <t>Nota:</t>
    </r>
    <r>
      <rPr>
        <sz val="10"/>
        <rFont val="Arial"/>
        <family val="0"/>
      </rPr>
      <t xml:space="preserve"> A efectos de identificar el consumo de Gas Natural por sectores económicos se considera la distribución de la siguiente manera:
Sector Residencial: Categorías A1 y A2.
Sector Comercial: Categoría B Comercial.
Sector Industrial: Categorías B Industrial, C, D y E.
GNV.
Sector electricidad: Categoría GE
Instituciones públicas.</t>
    </r>
  </si>
  <si>
    <t>Al 30.04.21</t>
  </si>
  <si>
    <t>INFORME DE DISTRIBUCIÓN DE GAS NATURAL EN LA REGIÓN ICA</t>
  </si>
  <si>
    <t>Contugas S.A.C.</t>
  </si>
  <si>
    <t>Región Ica</t>
  </si>
  <si>
    <t>Puesta en Operación Comercial:</t>
  </si>
  <si>
    <t>31 de julio de 2020</t>
  </si>
  <si>
    <t>30 de abril de 2014</t>
  </si>
  <si>
    <t>Categoría Tarifaria A</t>
  </si>
  <si>
    <r>
      <t>Categoría Tarifaria D</t>
    </r>
    <r>
      <rPr>
        <vertAlign val="superscript"/>
        <sz val="10"/>
        <rFont val="Arial"/>
        <family val="2"/>
      </rPr>
      <t xml:space="preserve"> </t>
    </r>
  </si>
  <si>
    <t xml:space="preserve">Categoría Tarifaria A </t>
  </si>
  <si>
    <t>Categoría Tarifaria D</t>
  </si>
  <si>
    <t>(1) MPCD: miles de pies cúbicos por día. Incluye Take or Pay.</t>
  </si>
  <si>
    <t>Rango de Consumo (Sm3/mes)</t>
  </si>
  <si>
    <t>A - Residenciales</t>
  </si>
  <si>
    <t>Hasta 300</t>
  </si>
  <si>
    <t>B - Comercio y Pequeña Industria</t>
  </si>
  <si>
    <t>301 - 19 000</t>
  </si>
  <si>
    <t>C - GNV</t>
  </si>
  <si>
    <t>19 001 - 370 000</t>
  </si>
  <si>
    <t>D - Gran Industria</t>
  </si>
  <si>
    <t>370 001 - 4 000 000</t>
  </si>
  <si>
    <t>E - Generador Eléctrico</t>
  </si>
  <si>
    <t>4 000 001 - 30 000 000</t>
  </si>
  <si>
    <t>F - Petroquímica</t>
  </si>
  <si>
    <t>Mayor a 30 000 001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</si>
  <si>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
- A efectos de identificar el consumo de Gas Natural por sectores económicos se considera la distribución de la siguiente manera:
Sector Residencial: Categorías A.
Sector Comercial: Categoría B.
Sector Industrial: Categorías D.
GNV: Categoría C.
Sector electricidad: Categoría E.</t>
  </si>
  <si>
    <t xml:space="preserve"> </t>
  </si>
  <si>
    <t/>
  </si>
  <si>
    <t>Concesion Norte</t>
  </si>
  <si>
    <t>INFORME DE DISTRIBUCIÓN DE GAS NATURAL EN REGION NORTE</t>
  </si>
  <si>
    <t>07 de Diciembre 2017</t>
  </si>
  <si>
    <t>Gases del Pacífico - Quavii</t>
  </si>
  <si>
    <t>INFORME DE DISTRIBUCIÓN DE GAS NATURAL EN REGION SUR-OESTE</t>
  </si>
  <si>
    <t>Concesion Sur-Oeste</t>
  </si>
  <si>
    <t>PetroPeru</t>
  </si>
  <si>
    <t>05 de Diciembre 2017</t>
  </si>
  <si>
    <t>Categoría Tarifaria I</t>
  </si>
  <si>
    <t>Categoría Tarifaria IIA</t>
  </si>
  <si>
    <t>Categoría Tarifaria IIB</t>
  </si>
  <si>
    <t>Categoría Tarifaria III</t>
  </si>
  <si>
    <t>Categorìa Tarifaria GNV</t>
  </si>
  <si>
    <t>Categoría Tarifaria IV</t>
  </si>
  <si>
    <t>Categoría Tarifaria V</t>
  </si>
  <si>
    <t>Categoría Tarifaria VI</t>
  </si>
  <si>
    <t>Categoría Tarifaria VII</t>
  </si>
  <si>
    <t>Categorìa Tarifaria Pesca</t>
  </si>
  <si>
    <t>Al 30.04.22</t>
  </si>
</sst>
</file>

<file path=xl/styles.xml><?xml version="1.0" encoding="utf-8"?>
<styleSheet xmlns="http://schemas.openxmlformats.org/spreadsheetml/2006/main">
  <numFmts count="3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.&quot;#,##0;\-&quot;S/.&quot;#,##0"/>
    <numFmt numFmtId="171" formatCode="&quot;S/.&quot;#,##0;[Red]\-&quot;S/.&quot;#,##0"/>
    <numFmt numFmtId="172" formatCode="&quot;S/.&quot;#,##0.00;\-&quot;S/.&quot;#,##0.00"/>
    <numFmt numFmtId="173" formatCode="&quot;S/.&quot;#,##0.00;[Red]\-&quot;S/.&quot;#,##0.00"/>
    <numFmt numFmtId="174" formatCode="_-&quot;S/.&quot;* #,##0_-;\-&quot;S/.&quot;* #,##0_-;_-&quot;S/.&quot;* &quot;-&quot;_-;_-@_-"/>
    <numFmt numFmtId="175" formatCode="_-&quot;S/.&quot;* #,##0.00_-;\-&quot;S/.&quot;* #,##0.00_-;_-&quot;S/.&quot;* &quot;-&quot;??_-;_-@_-"/>
    <numFmt numFmtId="176" formatCode="_ * #,##0.00_ ;_ * \-#,##0.00_ ;_ * &quot;-&quot;??_ ;_ @_ "/>
    <numFmt numFmtId="177" formatCode="_(&quot;S/.&quot;\ * #,##0_);_(&quot;S/.&quot;\ * \(#,##0\);_(&quot;S/.&quot;\ * &quot;-&quot;_);_(@_)"/>
    <numFmt numFmtId="178" formatCode="_(* #,##0_);_(* \(#,##0\);_(* &quot;-&quot;_);_(@_)"/>
    <numFmt numFmtId="179" formatCode="_(&quot;S/.&quot;\ * #,##0.00_);_(&quot;S/.&quot;\ * \(#,##0.00\);_(&quot;S/.&quot;\ * &quot;-&quot;??_);_(@_)"/>
    <numFmt numFmtId="180" formatCode="_(* #,##0.00_);_(* \(#,##0.00\);_(* &quot;-&quot;??_);_(@_)"/>
    <numFmt numFmtId="181" formatCode="_([$€-2]\ * #,##0.00_);_([$€-2]\ * \(#,##0.00\);_([$€-2]\ * &quot;-&quot;??_)"/>
    <numFmt numFmtId="182" formatCode="#,##0.0"/>
    <numFmt numFmtId="183" formatCode="#,##0.000"/>
    <numFmt numFmtId="184" formatCode="_ * #,##0.000_ ;_ * \-#,##0.000_ ;_ * &quot;-&quot;??_ ;_ @_ "/>
    <numFmt numFmtId="185" formatCode="_ * #,##0_ ;_ * \-#,##0_ ;_ * &quot;-&quot;??_ ;_ @_ "/>
    <numFmt numFmtId="186" formatCode="_ * #,##0_ ;_ * \-#,##0_ ;_ * &quot;-&quot;_ ;_ @_ "/>
    <numFmt numFmtId="187" formatCode="###\ ###\ ###"/>
    <numFmt numFmtId="188" formatCode="_ * #,##0.0000_ ;_ * \-#,##0.0000_ ;_ * &quot;-&quot;??_ ;_ @_ "/>
    <numFmt numFmtId="189" formatCode="0.00000"/>
    <numFmt numFmtId="190" formatCode="0.0000"/>
    <numFmt numFmtId="191" formatCode="0.000"/>
    <numFmt numFmtId="192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/>
      <bottom/>
    </border>
    <border>
      <left style="medium"/>
      <right style="medium"/>
      <top style="hair"/>
      <bottom style="hair"/>
    </border>
    <border>
      <left style="medium"/>
      <right style="medium"/>
      <top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76" fontId="32" fillId="0" borderId="0" applyFont="0" applyFill="0" applyBorder="0" applyAlignment="0" applyProtection="0"/>
    <xf numFmtId="0" fontId="0" fillId="0" borderId="0">
      <alignment/>
      <protection/>
    </xf>
    <xf numFmtId="0" fontId="1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8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24" borderId="0" xfId="94" applyFont="1" applyFill="1" applyBorder="1">
      <alignment/>
      <protection/>
    </xf>
    <xf numFmtId="0" fontId="22" fillId="24" borderId="0" xfId="94" applyFont="1" applyFill="1" applyAlignment="1">
      <alignment horizontal="left"/>
      <protection/>
    </xf>
    <xf numFmtId="0" fontId="0" fillId="25" borderId="0" xfId="94" applyFont="1" applyFill="1">
      <alignment/>
      <protection/>
    </xf>
    <xf numFmtId="0" fontId="21" fillId="24" borderId="0" xfId="94" applyFont="1" applyFill="1" applyAlignment="1">
      <alignment horizontal="left"/>
      <protection/>
    </xf>
    <xf numFmtId="0" fontId="33" fillId="24" borderId="0" xfId="94" applyFont="1" applyFill="1" applyBorder="1">
      <alignment/>
      <protection/>
    </xf>
    <xf numFmtId="17" fontId="34" fillId="26" borderId="10" xfId="94" applyNumberFormat="1" applyFont="1" applyFill="1" applyBorder="1" applyAlignment="1" quotePrefix="1">
      <alignment horizontal="center" vertical="center" wrapText="1"/>
      <protection/>
    </xf>
    <xf numFmtId="17" fontId="34" fillId="26" borderId="10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 applyAlignment="1">
      <alignment vertical="center"/>
      <protection/>
    </xf>
    <xf numFmtId="0" fontId="0" fillId="24" borderId="10" xfId="94" applyFont="1" applyFill="1" applyBorder="1" applyAlignment="1">
      <alignment vertical="center"/>
      <protection/>
    </xf>
    <xf numFmtId="3" fontId="0" fillId="24" borderId="10" xfId="94" applyNumberFormat="1" applyFont="1" applyFill="1" applyBorder="1" applyAlignment="1">
      <alignment horizontal="center" vertical="center"/>
      <protection/>
    </xf>
    <xf numFmtId="0" fontId="0" fillId="24" borderId="12" xfId="94" applyFont="1" applyFill="1" applyBorder="1" applyAlignment="1">
      <alignment vertical="center"/>
      <protection/>
    </xf>
    <xf numFmtId="3" fontId="0" fillId="24" borderId="13" xfId="94" applyNumberFormat="1" applyFont="1" applyFill="1" applyBorder="1" applyAlignment="1">
      <alignment horizontal="center" vertical="center"/>
      <protection/>
    </xf>
    <xf numFmtId="0" fontId="34" fillId="26" borderId="10" xfId="94" applyFont="1" applyFill="1" applyBorder="1">
      <alignment/>
      <protection/>
    </xf>
    <xf numFmtId="0" fontId="22" fillId="24" borderId="0" xfId="94" applyFont="1" applyFill="1" applyAlignment="1">
      <alignment horizontal="center" vertical="center"/>
      <protection/>
    </xf>
    <xf numFmtId="0" fontId="34" fillId="26" borderId="10" xfId="94" applyFont="1" applyFill="1" applyBorder="1" applyAlignment="1">
      <alignment vertical="center"/>
      <protection/>
    </xf>
    <xf numFmtId="3" fontId="34" fillId="26" borderId="10" xfId="94" applyNumberFormat="1" applyFont="1" applyFill="1" applyBorder="1" applyAlignment="1">
      <alignment horizontal="center" vertical="center"/>
      <protection/>
    </xf>
    <xf numFmtId="0" fontId="0" fillId="24" borderId="14" xfId="94" applyFont="1" applyFill="1" applyBorder="1" applyAlignment="1">
      <alignment horizontal="left" vertical="center" indent="1"/>
      <protection/>
    </xf>
    <xf numFmtId="0" fontId="0" fillId="24" borderId="11" xfId="94" applyFont="1" applyFill="1" applyBorder="1" applyAlignment="1">
      <alignment horizontal="left" vertical="center" indent="1"/>
      <protection/>
    </xf>
    <xf numFmtId="3" fontId="0" fillId="24" borderId="15" xfId="94" applyNumberFormat="1" applyFont="1" applyFill="1" applyBorder="1" applyAlignment="1">
      <alignment horizontal="center" vertical="center"/>
      <protection/>
    </xf>
    <xf numFmtId="3" fontId="0" fillId="24" borderId="16" xfId="94" applyNumberFormat="1" applyFont="1" applyFill="1" applyBorder="1" applyAlignment="1">
      <alignment horizontal="center" vertical="center"/>
      <protection/>
    </xf>
    <xf numFmtId="3" fontId="0" fillId="24" borderId="14" xfId="94" applyNumberFormat="1" applyFont="1" applyFill="1" applyBorder="1" applyAlignment="1">
      <alignment horizontal="center" vertical="center"/>
      <protection/>
    </xf>
    <xf numFmtId="3" fontId="0" fillId="24" borderId="11" xfId="94" applyNumberFormat="1" applyFont="1" applyFill="1" applyBorder="1" applyAlignment="1">
      <alignment horizontal="center" vertical="center"/>
      <protection/>
    </xf>
    <xf numFmtId="0" fontId="0" fillId="25" borderId="17" xfId="0" applyFont="1" applyFill="1" applyBorder="1" applyAlignment="1">
      <alignment horizontal="center" vertical="center" wrapText="1"/>
    </xf>
    <xf numFmtId="0" fontId="22" fillId="24" borderId="0" xfId="94" applyFont="1" applyFill="1" applyAlignment="1">
      <alignment vertical="center"/>
      <protection/>
    </xf>
    <xf numFmtId="0" fontId="0" fillId="25" borderId="17" xfId="94" applyFont="1" applyFill="1" applyBorder="1" applyAlignment="1">
      <alignment vertical="center"/>
      <protection/>
    </xf>
    <xf numFmtId="0" fontId="0" fillId="25" borderId="17" xfId="94" applyFont="1" applyFill="1" applyBorder="1" applyAlignment="1">
      <alignment vertical="center" wrapText="1"/>
      <protection/>
    </xf>
    <xf numFmtId="0" fontId="0" fillId="25" borderId="17" xfId="0" applyFill="1" applyBorder="1" applyAlignment="1">
      <alignment horizontal="center" vertical="center" wrapText="1"/>
    </xf>
    <xf numFmtId="0" fontId="34" fillId="26" borderId="17" xfId="94" applyFont="1" applyFill="1" applyBorder="1" applyAlignment="1">
      <alignment horizontal="center" vertical="center"/>
      <protection/>
    </xf>
    <xf numFmtId="0" fontId="0" fillId="25" borderId="18" xfId="0" applyFill="1" applyBorder="1" applyAlignment="1">
      <alignment horizontal="center" vertical="center" wrapText="1"/>
    </xf>
    <xf numFmtId="0" fontId="0" fillId="25" borderId="18" xfId="94" applyFont="1" applyFill="1" applyBorder="1" applyAlignment="1">
      <alignment vertical="center" wrapText="1"/>
      <protection/>
    </xf>
    <xf numFmtId="0" fontId="35" fillId="24" borderId="0" xfId="94" applyFont="1" applyFill="1" applyAlignment="1">
      <alignment vertical="center"/>
      <protection/>
    </xf>
    <xf numFmtId="185" fontId="0" fillId="25" borderId="0" xfId="0" applyNumberFormat="1" applyFont="1" applyFill="1" applyAlignment="1">
      <alignment/>
    </xf>
    <xf numFmtId="0" fontId="0" fillId="25" borderId="0" xfId="94" applyFont="1" applyFill="1" applyBorder="1">
      <alignment/>
      <protection/>
    </xf>
    <xf numFmtId="186" fontId="0" fillId="25" borderId="0" xfId="0" applyNumberFormat="1" applyFont="1" applyFill="1" applyAlignment="1">
      <alignment/>
    </xf>
    <xf numFmtId="0" fontId="25" fillId="24" borderId="0" xfId="94" applyFont="1" applyFill="1" applyBorder="1">
      <alignment/>
      <protection/>
    </xf>
    <xf numFmtId="186" fontId="0" fillId="0" borderId="0" xfId="0" applyNumberFormat="1" applyFont="1" applyAlignment="1">
      <alignment/>
    </xf>
    <xf numFmtId="3" fontId="0" fillId="24" borderId="12" xfId="94" applyNumberFormat="1" applyFont="1" applyFill="1" applyBorder="1" applyAlignment="1">
      <alignment horizontal="center" vertical="center"/>
      <protection/>
    </xf>
    <xf numFmtId="0" fontId="34" fillId="26" borderId="15" xfId="94" applyFont="1" applyFill="1" applyBorder="1" applyAlignment="1">
      <alignment vertical="center"/>
      <protection/>
    </xf>
    <xf numFmtId="17" fontId="34" fillId="26" borderId="19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>
      <alignment/>
      <protection/>
    </xf>
    <xf numFmtId="3" fontId="0" fillId="24" borderId="11" xfId="94" applyNumberFormat="1" applyFont="1" applyFill="1" applyBorder="1" applyAlignment="1">
      <alignment horizontal="center"/>
      <protection/>
    </xf>
    <xf numFmtId="3" fontId="0" fillId="24" borderId="20" xfId="94" applyNumberFormat="1" applyFont="1" applyFill="1" applyBorder="1" applyAlignment="1">
      <alignment horizontal="center"/>
      <protection/>
    </xf>
    <xf numFmtId="0" fontId="0" fillId="24" borderId="10" xfId="94" applyFont="1" applyFill="1" applyBorder="1">
      <alignment/>
      <protection/>
    </xf>
    <xf numFmtId="3" fontId="0" fillId="24" borderId="10" xfId="94" applyNumberFormat="1" applyFont="1" applyFill="1" applyBorder="1" applyAlignment="1">
      <alignment horizontal="center"/>
      <protection/>
    </xf>
    <xf numFmtId="3" fontId="0" fillId="24" borderId="21" xfId="94" applyNumberFormat="1" applyFont="1" applyFill="1" applyBorder="1" applyAlignment="1">
      <alignment horizontal="center"/>
      <protection/>
    </xf>
    <xf numFmtId="3" fontId="34" fillId="26" borderId="10" xfId="94" applyNumberFormat="1" applyFont="1" applyFill="1" applyBorder="1" applyAlignment="1">
      <alignment horizontal="center"/>
      <protection/>
    </xf>
    <xf numFmtId="3" fontId="34" fillId="26" borderId="15" xfId="94" applyNumberFormat="1" applyFont="1" applyFill="1" applyBorder="1" applyAlignment="1">
      <alignment horizontal="center"/>
      <protection/>
    </xf>
    <xf numFmtId="3" fontId="0" fillId="24" borderId="0" xfId="94" applyNumberFormat="1" applyFont="1" applyFill="1" applyBorder="1">
      <alignment/>
      <protection/>
    </xf>
    <xf numFmtId="0" fontId="34" fillId="26" borderId="22" xfId="94" applyFont="1" applyFill="1" applyBorder="1" applyAlignment="1">
      <alignment horizontal="center" vertical="center"/>
      <protection/>
    </xf>
    <xf numFmtId="0" fontId="34" fillId="26" borderId="23" xfId="94" applyFont="1" applyFill="1" applyBorder="1" applyAlignment="1">
      <alignment wrapText="1"/>
      <protection/>
    </xf>
    <xf numFmtId="0" fontId="0" fillId="25" borderId="23" xfId="94" applyFont="1" applyFill="1" applyBorder="1">
      <alignment/>
      <protection/>
    </xf>
    <xf numFmtId="0" fontId="0" fillId="25" borderId="0" xfId="0" applyFill="1" applyBorder="1" applyAlignment="1">
      <alignment/>
    </xf>
    <xf numFmtId="0" fontId="0" fillId="24" borderId="24" xfId="94" applyFont="1" applyFill="1" applyBorder="1" applyAlignment="1">
      <alignment horizontal="center" vertical="center"/>
      <protection/>
    </xf>
    <xf numFmtId="0" fontId="0" fillId="25" borderId="18" xfId="94" applyFont="1" applyFill="1" applyBorder="1">
      <alignment/>
      <protection/>
    </xf>
    <xf numFmtId="0" fontId="26" fillId="25" borderId="18" xfId="94" applyFont="1" applyFill="1" applyBorder="1" applyAlignment="1">
      <alignment horizontal="left" vertical="justify" wrapText="1"/>
      <protection/>
    </xf>
    <xf numFmtId="0" fontId="0" fillId="24" borderId="25" xfId="94" applyFont="1" applyFill="1" applyBorder="1" applyAlignment="1">
      <alignment horizontal="center" vertical="center"/>
      <protection/>
    </xf>
    <xf numFmtId="0" fontId="0" fillId="25" borderId="17" xfId="94" applyFont="1" applyFill="1" applyBorder="1">
      <alignment/>
      <protection/>
    </xf>
    <xf numFmtId="0" fontId="0" fillId="24" borderId="25" xfId="94" applyFont="1" applyFill="1" applyBorder="1" applyAlignment="1">
      <alignment horizontal="center" vertical="center" wrapText="1"/>
      <protection/>
    </xf>
    <xf numFmtId="0" fontId="0" fillId="24" borderId="26" xfId="94" applyFont="1" applyFill="1" applyBorder="1" applyAlignment="1">
      <alignment horizontal="center" vertical="center" wrapText="1"/>
      <protection/>
    </xf>
    <xf numFmtId="0" fontId="0" fillId="25" borderId="27" xfId="94" applyFont="1" applyFill="1" applyBorder="1">
      <alignment/>
      <protection/>
    </xf>
    <xf numFmtId="0" fontId="0" fillId="24" borderId="0" xfId="94" applyFont="1" applyFill="1" applyBorder="1" applyAlignment="1">
      <alignment horizontal="center" vertical="center" wrapText="1"/>
      <protection/>
    </xf>
    <xf numFmtId="0" fontId="0" fillId="24" borderId="0" xfId="94" applyFont="1" applyFill="1" applyBorder="1" applyAlignment="1">
      <alignment horizontal="justify" vertical="center" wrapText="1"/>
      <protection/>
    </xf>
    <xf numFmtId="187" fontId="0" fillId="24" borderId="0" xfId="94" applyNumberFormat="1" applyFont="1" applyFill="1" applyBorder="1">
      <alignment/>
      <protection/>
    </xf>
    <xf numFmtId="1" fontId="0" fillId="24" borderId="0" xfId="94" applyNumberFormat="1" applyFont="1" applyFill="1" applyBorder="1">
      <alignment/>
      <protection/>
    </xf>
    <xf numFmtId="0" fontId="27" fillId="24" borderId="0" xfId="94" applyFont="1" applyFill="1" applyBorder="1">
      <alignment/>
      <protection/>
    </xf>
    <xf numFmtId="187" fontId="0" fillId="24" borderId="0" xfId="94" applyNumberFormat="1" applyFont="1" applyFill="1" applyBorder="1" applyAlignment="1">
      <alignment horizontal="center"/>
      <protection/>
    </xf>
    <xf numFmtId="0" fontId="21" fillId="24" borderId="0" xfId="94" applyFont="1" applyFill="1" applyAlignment="1" quotePrefix="1">
      <alignment horizontal="left"/>
      <protection/>
    </xf>
    <xf numFmtId="0" fontId="0" fillId="24" borderId="15" xfId="94" applyFont="1" applyFill="1" applyBorder="1" applyAlignment="1">
      <alignment vertical="center"/>
      <protection/>
    </xf>
    <xf numFmtId="185" fontId="36" fillId="0" borderId="0" xfId="0" applyNumberFormat="1" applyFont="1" applyAlignment="1">
      <alignment/>
    </xf>
    <xf numFmtId="0" fontId="0" fillId="25" borderId="17" xfId="0" applyFill="1" applyBorder="1" applyAlignment="1">
      <alignment horizontal="center" vertical="center" wrapText="1"/>
    </xf>
    <xf numFmtId="0" fontId="22" fillId="24" borderId="0" xfId="94" applyFont="1" applyFill="1" applyAlignment="1">
      <alignment horizontal="center" vertical="center"/>
      <protection/>
    </xf>
    <xf numFmtId="0" fontId="21" fillId="25" borderId="17" xfId="0" applyFont="1" applyFill="1" applyBorder="1" applyAlignment="1">
      <alignment horizontal="center" vertical="center" wrapText="1"/>
    </xf>
    <xf numFmtId="0" fontId="34" fillId="26" borderId="17" xfId="94" applyFont="1" applyFill="1" applyBorder="1" applyAlignment="1">
      <alignment horizontal="center" vertical="center"/>
      <protection/>
    </xf>
    <xf numFmtId="0" fontId="0" fillId="0" borderId="28" xfId="0" applyFont="1" applyBorder="1" applyAlignment="1">
      <alignment horizontal="left" wrapText="1"/>
    </xf>
    <xf numFmtId="0" fontId="0" fillId="24" borderId="29" xfId="94" applyFont="1" applyFill="1" applyBorder="1" applyAlignment="1">
      <alignment horizontal="left" vertical="center" wrapText="1"/>
      <protection/>
    </xf>
    <xf numFmtId="0" fontId="0" fillId="24" borderId="0" xfId="94" applyFont="1" applyFill="1" applyBorder="1" applyAlignment="1">
      <alignment horizontal="left" vertical="center" wrapText="1"/>
      <protection/>
    </xf>
    <xf numFmtId="0" fontId="35" fillId="24" borderId="0" xfId="94" applyFont="1" applyFill="1" applyAlignment="1">
      <alignment horizontal="center" vertical="center"/>
      <protection/>
    </xf>
    <xf numFmtId="0" fontId="34" fillId="26" borderId="23" xfId="94" applyFont="1" applyFill="1" applyBorder="1" applyAlignment="1">
      <alignment horizontal="center" vertical="center" wrapText="1"/>
      <protection/>
    </xf>
    <xf numFmtId="0" fontId="34" fillId="26" borderId="30" xfId="94" applyFont="1" applyFill="1" applyBorder="1" applyAlignment="1">
      <alignment horizontal="center" vertical="center" wrapText="1"/>
      <protection/>
    </xf>
    <xf numFmtId="0" fontId="0" fillId="24" borderId="18" xfId="94" applyFont="1" applyFill="1" applyBorder="1" applyAlignment="1">
      <alignment horizontal="center" vertical="center"/>
      <protection/>
    </xf>
    <xf numFmtId="0" fontId="0" fillId="24" borderId="18" xfId="94" applyFont="1" applyFill="1" applyBorder="1" applyAlignment="1">
      <alignment horizontal="center" vertical="center" wrapText="1"/>
      <protection/>
    </xf>
    <xf numFmtId="0" fontId="0" fillId="24" borderId="31" xfId="94" applyFont="1" applyFill="1" applyBorder="1" applyAlignment="1">
      <alignment horizontal="center" vertical="center" wrapText="1"/>
      <protection/>
    </xf>
    <xf numFmtId="0" fontId="0" fillId="24" borderId="17" xfId="94" applyFont="1" applyFill="1" applyBorder="1" applyAlignment="1">
      <alignment horizontal="center" vertical="center"/>
      <protection/>
    </xf>
    <xf numFmtId="0" fontId="0" fillId="24" borderId="17" xfId="94" applyFont="1" applyFill="1" applyBorder="1" applyAlignment="1">
      <alignment horizontal="center" vertical="center" wrapText="1"/>
      <protection/>
    </xf>
    <xf numFmtId="0" fontId="0" fillId="24" borderId="32" xfId="94" applyFont="1" applyFill="1" applyBorder="1" applyAlignment="1">
      <alignment horizontal="center" vertical="center" wrapText="1"/>
      <protection/>
    </xf>
    <xf numFmtId="0" fontId="0" fillId="24" borderId="27" xfId="94" applyFont="1" applyFill="1" applyBorder="1" applyAlignment="1">
      <alignment horizontal="center" vertical="center" wrapText="1"/>
      <protection/>
    </xf>
    <xf numFmtId="0" fontId="0" fillId="24" borderId="33" xfId="94" applyFont="1" applyFill="1" applyBorder="1" applyAlignment="1">
      <alignment horizontal="center" vertical="center" wrapText="1"/>
      <protection/>
    </xf>
    <xf numFmtId="0" fontId="26" fillId="25" borderId="0" xfId="94" applyFont="1" applyFill="1" applyAlignment="1">
      <alignment horizontal="left" vertical="justify" wrapText="1"/>
      <protection/>
    </xf>
    <xf numFmtId="3" fontId="0" fillId="24" borderId="19" xfId="94" applyNumberFormat="1" applyFont="1" applyFill="1" applyBorder="1" applyAlignment="1">
      <alignment horizontal="center" vertical="center"/>
      <protection/>
    </xf>
    <xf numFmtId="3" fontId="0" fillId="24" borderId="12" xfId="94" applyNumberFormat="1" applyFont="1" applyFill="1" applyBorder="1" applyAlignment="1">
      <alignment horizontal="center" vertical="center"/>
      <protection/>
    </xf>
    <xf numFmtId="3" fontId="0" fillId="24" borderId="15" xfId="94" applyNumberFormat="1" applyFont="1" applyFill="1" applyBorder="1" applyAlignment="1">
      <alignment horizontal="center" vertical="center"/>
      <protection/>
    </xf>
    <xf numFmtId="0" fontId="34" fillId="26" borderId="34" xfId="94" applyFont="1" applyFill="1" applyBorder="1" applyAlignment="1">
      <alignment horizontal="center" vertical="center" wrapText="1"/>
      <protection/>
    </xf>
    <xf numFmtId="0" fontId="34" fillId="26" borderId="35" xfId="94" applyFont="1" applyFill="1" applyBorder="1" applyAlignment="1">
      <alignment horizontal="center" vertical="center" wrapText="1"/>
      <protection/>
    </xf>
    <xf numFmtId="0" fontId="34" fillId="26" borderId="36" xfId="94" applyFont="1" applyFill="1" applyBorder="1" applyAlignment="1">
      <alignment horizontal="center" vertical="center" wrapText="1"/>
      <protection/>
    </xf>
    <xf numFmtId="0" fontId="0" fillId="24" borderId="37" xfId="94" applyFont="1" applyFill="1" applyBorder="1" applyAlignment="1">
      <alignment horizontal="center" vertical="center"/>
      <protection/>
    </xf>
    <xf numFmtId="0" fontId="0" fillId="24" borderId="38" xfId="94" applyFont="1" applyFill="1" applyBorder="1" applyAlignment="1">
      <alignment horizontal="center" vertical="center"/>
      <protection/>
    </xf>
    <xf numFmtId="0" fontId="0" fillId="24" borderId="37" xfId="94" applyFont="1" applyFill="1" applyBorder="1" applyAlignment="1">
      <alignment horizontal="center" vertical="center" wrapText="1"/>
      <protection/>
    </xf>
    <xf numFmtId="0" fontId="0" fillId="24" borderId="39" xfId="94" applyFont="1" applyFill="1" applyBorder="1" applyAlignment="1">
      <alignment horizontal="center" vertical="center" wrapText="1"/>
      <protection/>
    </xf>
    <xf numFmtId="0" fontId="0" fillId="24" borderId="40" xfId="94" applyFont="1" applyFill="1" applyBorder="1" applyAlignment="1">
      <alignment horizontal="center" vertical="center" wrapText="1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Incorrecto" xfId="85"/>
    <cellStyle name="Input" xfId="86"/>
    <cellStyle name="Linked Cell" xfId="87"/>
    <cellStyle name="Comma" xfId="88"/>
    <cellStyle name="Comma [0]" xfId="89"/>
    <cellStyle name="Currency" xfId="90"/>
    <cellStyle name="Currency [0]" xfId="91"/>
    <cellStyle name="Neutral" xfId="92"/>
    <cellStyle name="No-definido" xfId="93"/>
    <cellStyle name="Normal 2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10</xdr:row>
      <xdr:rowOff>76200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162175" y="1876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57150</xdr:rowOff>
    </xdr:from>
    <xdr:ext cx="114300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162175" y="5362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66675</xdr:rowOff>
    </xdr:from>
    <xdr:ext cx="114300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162175" y="1866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162175" y="53625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23825" cy="247650"/>
    <xdr:sp>
      <xdr:nvSpPr>
        <xdr:cNvPr id="5" name="Text Box 3"/>
        <xdr:cNvSpPr txBox="1">
          <a:spLocks noChangeArrowheads="1"/>
        </xdr:cNvSpPr>
      </xdr:nvSpPr>
      <xdr:spPr>
        <a:xfrm>
          <a:off x="2162175" y="53721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23825" cy="247650"/>
    <xdr:sp>
      <xdr:nvSpPr>
        <xdr:cNvPr id="6" name="Text Box 3"/>
        <xdr:cNvSpPr txBox="1">
          <a:spLocks noChangeArrowheads="1"/>
        </xdr:cNvSpPr>
      </xdr:nvSpPr>
      <xdr:spPr>
        <a:xfrm>
          <a:off x="2162175" y="53721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66675</xdr:rowOff>
    </xdr:from>
    <xdr:ext cx="114300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162175" y="53721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152400</xdr:rowOff>
    </xdr:from>
    <xdr:ext cx="114300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2162175" y="482917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133350</xdr:rowOff>
    </xdr:from>
    <xdr:ext cx="114300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2162175" y="48101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104775</xdr:rowOff>
    </xdr:from>
    <xdr:ext cx="114300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2162175" y="478155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76200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2162175" y="1876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66675</xdr:rowOff>
    </xdr:from>
    <xdr:ext cx="114300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2162175" y="1866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57150</xdr:rowOff>
    </xdr:from>
    <xdr:ext cx="114300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2162175" y="5362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2162175" y="53625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23825" cy="247650"/>
    <xdr:sp>
      <xdr:nvSpPr>
        <xdr:cNvPr id="15" name="Text Box 3"/>
        <xdr:cNvSpPr txBox="1">
          <a:spLocks noChangeArrowheads="1"/>
        </xdr:cNvSpPr>
      </xdr:nvSpPr>
      <xdr:spPr>
        <a:xfrm>
          <a:off x="2162175" y="53721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23825" cy="247650"/>
    <xdr:sp>
      <xdr:nvSpPr>
        <xdr:cNvPr id="16" name="Text Box 3"/>
        <xdr:cNvSpPr txBox="1">
          <a:spLocks noChangeArrowheads="1"/>
        </xdr:cNvSpPr>
      </xdr:nvSpPr>
      <xdr:spPr>
        <a:xfrm>
          <a:off x="2162175" y="53721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66675</xdr:rowOff>
    </xdr:from>
    <xdr:ext cx="114300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2162175" y="53721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76200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162175" y="1876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66675</xdr:rowOff>
    </xdr:from>
    <xdr:ext cx="114300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162175" y="1866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76200</xdr:rowOff>
    </xdr:from>
    <xdr:ext cx="123825" cy="238125"/>
    <xdr:sp>
      <xdr:nvSpPr>
        <xdr:cNvPr id="20" name="Text Box 3"/>
        <xdr:cNvSpPr txBox="1">
          <a:spLocks noChangeArrowheads="1"/>
        </xdr:cNvSpPr>
      </xdr:nvSpPr>
      <xdr:spPr>
        <a:xfrm>
          <a:off x="2162175" y="1876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66675</xdr:rowOff>
    </xdr:from>
    <xdr:ext cx="114300" cy="238125"/>
    <xdr:sp fLocksText="0">
      <xdr:nvSpPr>
        <xdr:cNvPr id="21" name="Text Box 3"/>
        <xdr:cNvSpPr txBox="1">
          <a:spLocks noChangeArrowheads="1"/>
        </xdr:cNvSpPr>
      </xdr:nvSpPr>
      <xdr:spPr>
        <a:xfrm>
          <a:off x="2162175" y="1866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57150</xdr:rowOff>
    </xdr:from>
    <xdr:ext cx="114300" cy="247650"/>
    <xdr:sp fLocksText="0">
      <xdr:nvSpPr>
        <xdr:cNvPr id="22" name="Text Box 3"/>
        <xdr:cNvSpPr txBox="1">
          <a:spLocks noChangeArrowheads="1"/>
        </xdr:cNvSpPr>
      </xdr:nvSpPr>
      <xdr:spPr>
        <a:xfrm>
          <a:off x="2162175" y="5362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57150</xdr:rowOff>
    </xdr:from>
    <xdr:ext cx="123825" cy="247650"/>
    <xdr:sp>
      <xdr:nvSpPr>
        <xdr:cNvPr id="23" name="Text Box 3"/>
        <xdr:cNvSpPr txBox="1">
          <a:spLocks noChangeArrowheads="1"/>
        </xdr:cNvSpPr>
      </xdr:nvSpPr>
      <xdr:spPr>
        <a:xfrm>
          <a:off x="2162175" y="53625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23825" cy="247650"/>
    <xdr:sp>
      <xdr:nvSpPr>
        <xdr:cNvPr id="24" name="Text Box 3"/>
        <xdr:cNvSpPr txBox="1">
          <a:spLocks noChangeArrowheads="1"/>
        </xdr:cNvSpPr>
      </xdr:nvSpPr>
      <xdr:spPr>
        <a:xfrm>
          <a:off x="2162175" y="53721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23825" cy="247650"/>
    <xdr:sp>
      <xdr:nvSpPr>
        <xdr:cNvPr id="25" name="Text Box 3"/>
        <xdr:cNvSpPr txBox="1">
          <a:spLocks noChangeArrowheads="1"/>
        </xdr:cNvSpPr>
      </xdr:nvSpPr>
      <xdr:spPr>
        <a:xfrm>
          <a:off x="2162175" y="53721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66675</xdr:rowOff>
    </xdr:from>
    <xdr:ext cx="114300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162175" y="53721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57150</xdr:rowOff>
    </xdr:from>
    <xdr:ext cx="114300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162175" y="5362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162175" y="53625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23825" cy="247650"/>
    <xdr:sp>
      <xdr:nvSpPr>
        <xdr:cNvPr id="29" name="Text Box 3"/>
        <xdr:cNvSpPr txBox="1">
          <a:spLocks noChangeArrowheads="1"/>
        </xdr:cNvSpPr>
      </xdr:nvSpPr>
      <xdr:spPr>
        <a:xfrm>
          <a:off x="2162175" y="53721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23825" cy="247650"/>
    <xdr:sp>
      <xdr:nvSpPr>
        <xdr:cNvPr id="30" name="Text Box 3"/>
        <xdr:cNvSpPr txBox="1">
          <a:spLocks noChangeArrowheads="1"/>
        </xdr:cNvSpPr>
      </xdr:nvSpPr>
      <xdr:spPr>
        <a:xfrm>
          <a:off x="2162175" y="53721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66675</xdr:rowOff>
    </xdr:from>
    <xdr:ext cx="114300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162175" y="53721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12</xdr:row>
      <xdr:rowOff>76200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23825" cy="228600"/>
    <xdr:sp>
      <xdr:nvSpPr>
        <xdr:cNvPr id="2" name="Text Box 3"/>
        <xdr:cNvSpPr txBox="1">
          <a:spLocks noChangeArrowheads="1"/>
        </xdr:cNvSpPr>
      </xdr:nvSpPr>
      <xdr:spPr>
        <a:xfrm>
          <a:off x="2457450" y="4362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3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4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133350</xdr:rowOff>
    </xdr:from>
    <xdr:ext cx="29765625" cy="209550"/>
    <xdr:sp fLocksText="0">
      <xdr:nvSpPr>
        <xdr:cNvPr id="5" name="Text Box 3"/>
        <xdr:cNvSpPr txBox="1">
          <a:spLocks noChangeArrowheads="1"/>
        </xdr:cNvSpPr>
      </xdr:nvSpPr>
      <xdr:spPr>
        <a:xfrm>
          <a:off x="2457450" y="3952875"/>
          <a:ext cx="29765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41</xdr:col>
      <xdr:colOff>904875</xdr:colOff>
      <xdr:row>19</xdr:row>
      <xdr:rowOff>161925</xdr:rowOff>
    </xdr:from>
    <xdr:ext cx="29784675" cy="238125"/>
    <xdr:sp fLocksText="0">
      <xdr:nvSpPr>
        <xdr:cNvPr id="6" name="Text Box 3"/>
        <xdr:cNvSpPr txBox="1">
          <a:spLocks noChangeArrowheads="1"/>
        </xdr:cNvSpPr>
      </xdr:nvSpPr>
      <xdr:spPr>
        <a:xfrm>
          <a:off x="3362325" y="3981450"/>
          <a:ext cx="29784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7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23825" cy="228600"/>
    <xdr:sp>
      <xdr:nvSpPr>
        <xdr:cNvPr id="8" name="Text Box 3"/>
        <xdr:cNvSpPr txBox="1">
          <a:spLocks noChangeArrowheads="1"/>
        </xdr:cNvSpPr>
      </xdr:nvSpPr>
      <xdr:spPr>
        <a:xfrm>
          <a:off x="2457450" y="4362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9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10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23825" cy="228600"/>
    <xdr:sp>
      <xdr:nvSpPr>
        <xdr:cNvPr id="12" name="Text Box 3"/>
        <xdr:cNvSpPr txBox="1">
          <a:spLocks noChangeArrowheads="1"/>
        </xdr:cNvSpPr>
      </xdr:nvSpPr>
      <xdr:spPr>
        <a:xfrm>
          <a:off x="2457450" y="4362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13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14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41</xdr:col>
      <xdr:colOff>419100</xdr:colOff>
      <xdr:row>9</xdr:row>
      <xdr:rowOff>114300</xdr:rowOff>
    </xdr:from>
    <xdr:ext cx="27212925" cy="47625"/>
    <xdr:sp fLocksText="0">
      <xdr:nvSpPr>
        <xdr:cNvPr id="16" name="Text Box 3"/>
        <xdr:cNvSpPr txBox="1">
          <a:spLocks noChangeArrowheads="1"/>
        </xdr:cNvSpPr>
      </xdr:nvSpPr>
      <xdr:spPr>
        <a:xfrm>
          <a:off x="2876550" y="1781175"/>
          <a:ext cx="27212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23825" cy="228600"/>
    <xdr:sp>
      <xdr:nvSpPr>
        <xdr:cNvPr id="17" name="Text Box 3"/>
        <xdr:cNvSpPr txBox="1">
          <a:spLocks noChangeArrowheads="1"/>
        </xdr:cNvSpPr>
      </xdr:nvSpPr>
      <xdr:spPr>
        <a:xfrm>
          <a:off x="2457450" y="4362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19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66675</xdr:rowOff>
    </xdr:from>
    <xdr:ext cx="27479625" cy="104775"/>
    <xdr:sp fLocksText="0">
      <xdr:nvSpPr>
        <xdr:cNvPr id="20" name="Text Box 3"/>
        <xdr:cNvSpPr txBox="1">
          <a:spLocks noChangeArrowheads="1"/>
        </xdr:cNvSpPr>
      </xdr:nvSpPr>
      <xdr:spPr>
        <a:xfrm>
          <a:off x="2457450" y="4381500"/>
          <a:ext cx="27479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21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41</xdr:col>
      <xdr:colOff>581025</xdr:colOff>
      <xdr:row>9</xdr:row>
      <xdr:rowOff>114300</xdr:rowOff>
    </xdr:from>
    <xdr:ext cx="26736675" cy="47625"/>
    <xdr:sp fLocksText="0">
      <xdr:nvSpPr>
        <xdr:cNvPr id="22" name="Text Box 3"/>
        <xdr:cNvSpPr txBox="1">
          <a:spLocks noChangeArrowheads="1"/>
        </xdr:cNvSpPr>
      </xdr:nvSpPr>
      <xdr:spPr>
        <a:xfrm>
          <a:off x="3038475" y="1781175"/>
          <a:ext cx="2673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2286000</xdr:colOff>
      <xdr:row>32</xdr:row>
      <xdr:rowOff>57150</xdr:rowOff>
    </xdr:from>
    <xdr:ext cx="26736675" cy="114300"/>
    <xdr:sp fLocksText="0">
      <xdr:nvSpPr>
        <xdr:cNvPr id="23" name="Text Box 3"/>
        <xdr:cNvSpPr txBox="1">
          <a:spLocks noChangeArrowheads="1"/>
        </xdr:cNvSpPr>
      </xdr:nvSpPr>
      <xdr:spPr>
        <a:xfrm>
          <a:off x="2286000" y="6610350"/>
          <a:ext cx="2673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23825" cy="228600"/>
    <xdr:sp>
      <xdr:nvSpPr>
        <xdr:cNvPr id="24" name="Text Box 3"/>
        <xdr:cNvSpPr txBox="1">
          <a:spLocks noChangeArrowheads="1"/>
        </xdr:cNvSpPr>
      </xdr:nvSpPr>
      <xdr:spPr>
        <a:xfrm>
          <a:off x="2457450" y="4362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26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27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41</xdr:col>
      <xdr:colOff>628650</xdr:colOff>
      <xdr:row>9</xdr:row>
      <xdr:rowOff>161925</xdr:rowOff>
    </xdr:from>
    <xdr:ext cx="25850850" cy="66675"/>
    <xdr:sp fLocksText="0">
      <xdr:nvSpPr>
        <xdr:cNvPr id="28" name="Text Box 3"/>
        <xdr:cNvSpPr txBox="1">
          <a:spLocks noChangeArrowheads="1"/>
        </xdr:cNvSpPr>
      </xdr:nvSpPr>
      <xdr:spPr>
        <a:xfrm>
          <a:off x="3086100" y="1828800"/>
          <a:ext cx="258508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23825" cy="228600"/>
    <xdr:sp>
      <xdr:nvSpPr>
        <xdr:cNvPr id="29" name="Text Box 3"/>
        <xdr:cNvSpPr txBox="1">
          <a:spLocks noChangeArrowheads="1"/>
        </xdr:cNvSpPr>
      </xdr:nvSpPr>
      <xdr:spPr>
        <a:xfrm>
          <a:off x="2457450" y="4362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31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42</xdr:col>
      <xdr:colOff>28575</xdr:colOff>
      <xdr:row>3</xdr:row>
      <xdr:rowOff>161925</xdr:rowOff>
    </xdr:from>
    <xdr:ext cx="24517350" cy="66675"/>
    <xdr:sp fLocksText="0">
      <xdr:nvSpPr>
        <xdr:cNvPr id="33" name="Text Box 3"/>
        <xdr:cNvSpPr txBox="1">
          <a:spLocks noChangeArrowheads="1"/>
        </xdr:cNvSpPr>
      </xdr:nvSpPr>
      <xdr:spPr>
        <a:xfrm>
          <a:off x="3390900" y="857250"/>
          <a:ext cx="245173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23825" cy="228600"/>
    <xdr:sp>
      <xdr:nvSpPr>
        <xdr:cNvPr id="34" name="Text Box 3"/>
        <xdr:cNvSpPr txBox="1">
          <a:spLocks noChangeArrowheads="1"/>
        </xdr:cNvSpPr>
      </xdr:nvSpPr>
      <xdr:spPr>
        <a:xfrm>
          <a:off x="2457450" y="4362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35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42</xdr:col>
      <xdr:colOff>904875</xdr:colOff>
      <xdr:row>8</xdr:row>
      <xdr:rowOff>161925</xdr:rowOff>
    </xdr:from>
    <xdr:ext cx="23936325" cy="66675"/>
    <xdr:sp fLocksText="0">
      <xdr:nvSpPr>
        <xdr:cNvPr id="38" name="Text Box 3"/>
        <xdr:cNvSpPr txBox="1">
          <a:spLocks noChangeArrowheads="1"/>
        </xdr:cNvSpPr>
      </xdr:nvSpPr>
      <xdr:spPr>
        <a:xfrm>
          <a:off x="4267200" y="1666875"/>
          <a:ext cx="239363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23825" cy="228600"/>
    <xdr:sp>
      <xdr:nvSpPr>
        <xdr:cNvPr id="39" name="Text Box 3"/>
        <xdr:cNvSpPr txBox="1">
          <a:spLocks noChangeArrowheads="1"/>
        </xdr:cNvSpPr>
      </xdr:nvSpPr>
      <xdr:spPr>
        <a:xfrm>
          <a:off x="2457450" y="4362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40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41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42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23825" cy="228600"/>
    <xdr:sp>
      <xdr:nvSpPr>
        <xdr:cNvPr id="43" name="Text Box 3"/>
        <xdr:cNvSpPr txBox="1">
          <a:spLocks noChangeArrowheads="1"/>
        </xdr:cNvSpPr>
      </xdr:nvSpPr>
      <xdr:spPr>
        <a:xfrm>
          <a:off x="2457450" y="4362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44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45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42</xdr:col>
      <xdr:colOff>523875</xdr:colOff>
      <xdr:row>19</xdr:row>
      <xdr:rowOff>161925</xdr:rowOff>
    </xdr:from>
    <xdr:ext cx="23879175" cy="76200"/>
    <xdr:sp fLocksText="0">
      <xdr:nvSpPr>
        <xdr:cNvPr id="46" name="Text Box 3"/>
        <xdr:cNvSpPr txBox="1">
          <a:spLocks noChangeArrowheads="1"/>
        </xdr:cNvSpPr>
      </xdr:nvSpPr>
      <xdr:spPr>
        <a:xfrm>
          <a:off x="3886200" y="3981450"/>
          <a:ext cx="238791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12</xdr:row>
      <xdr:rowOff>76200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47650"/>
    <xdr:sp>
      <xdr:nvSpPr>
        <xdr:cNvPr id="2" name="Text Box 3"/>
        <xdr:cNvSpPr txBox="1">
          <a:spLocks noChangeArrowheads="1"/>
        </xdr:cNvSpPr>
      </xdr:nvSpPr>
      <xdr:spPr>
        <a:xfrm>
          <a:off x="2457450" y="54197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3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4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42</xdr:col>
      <xdr:colOff>104775</xdr:colOff>
      <xdr:row>41</xdr:row>
      <xdr:rowOff>762000</xdr:rowOff>
    </xdr:from>
    <xdr:ext cx="50453925" cy="352425"/>
    <xdr:sp fLocksText="0">
      <xdr:nvSpPr>
        <xdr:cNvPr id="6" name="Text Box 3"/>
        <xdr:cNvSpPr txBox="1">
          <a:spLocks noChangeArrowheads="1"/>
        </xdr:cNvSpPr>
      </xdr:nvSpPr>
      <xdr:spPr>
        <a:xfrm>
          <a:off x="12963525" y="9791700"/>
          <a:ext cx="504539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47650"/>
    <xdr:sp>
      <xdr:nvSpPr>
        <xdr:cNvPr id="7" name="Text Box 3"/>
        <xdr:cNvSpPr txBox="1">
          <a:spLocks noChangeArrowheads="1"/>
        </xdr:cNvSpPr>
      </xdr:nvSpPr>
      <xdr:spPr>
        <a:xfrm>
          <a:off x="2457450" y="54197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8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9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10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47650"/>
    <xdr:sp>
      <xdr:nvSpPr>
        <xdr:cNvPr id="11" name="Text Box 3"/>
        <xdr:cNvSpPr txBox="1">
          <a:spLocks noChangeArrowheads="1"/>
        </xdr:cNvSpPr>
      </xdr:nvSpPr>
      <xdr:spPr>
        <a:xfrm>
          <a:off x="2457450" y="54197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12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13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14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47650"/>
    <xdr:sp>
      <xdr:nvSpPr>
        <xdr:cNvPr id="15" name="Text Box 3"/>
        <xdr:cNvSpPr txBox="1">
          <a:spLocks noChangeArrowheads="1"/>
        </xdr:cNvSpPr>
      </xdr:nvSpPr>
      <xdr:spPr>
        <a:xfrm>
          <a:off x="2457450" y="54197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16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17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47650"/>
    <xdr:sp>
      <xdr:nvSpPr>
        <xdr:cNvPr id="19" name="Text Box 3"/>
        <xdr:cNvSpPr txBox="1">
          <a:spLocks noChangeArrowheads="1"/>
        </xdr:cNvSpPr>
      </xdr:nvSpPr>
      <xdr:spPr>
        <a:xfrm>
          <a:off x="2457450" y="54197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20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21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381000</xdr:colOff>
      <xdr:row>41</xdr:row>
      <xdr:rowOff>676275</xdr:rowOff>
    </xdr:from>
    <xdr:ext cx="47567850" cy="247650"/>
    <xdr:sp fLocksText="0">
      <xdr:nvSpPr>
        <xdr:cNvPr id="22" name="Text Box 3"/>
        <xdr:cNvSpPr txBox="1">
          <a:spLocks noChangeArrowheads="1"/>
        </xdr:cNvSpPr>
      </xdr:nvSpPr>
      <xdr:spPr>
        <a:xfrm>
          <a:off x="2838450" y="9705975"/>
          <a:ext cx="47567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47650"/>
    <xdr:sp>
      <xdr:nvSpPr>
        <xdr:cNvPr id="24" name="Text Box 3"/>
        <xdr:cNvSpPr txBox="1">
          <a:spLocks noChangeArrowheads="1"/>
        </xdr:cNvSpPr>
      </xdr:nvSpPr>
      <xdr:spPr>
        <a:xfrm>
          <a:off x="2457450" y="54197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25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26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27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457450" y="54197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29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30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31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47650"/>
    <xdr:sp>
      <xdr:nvSpPr>
        <xdr:cNvPr id="32" name="Text Box 3"/>
        <xdr:cNvSpPr txBox="1">
          <a:spLocks noChangeArrowheads="1"/>
        </xdr:cNvSpPr>
      </xdr:nvSpPr>
      <xdr:spPr>
        <a:xfrm>
          <a:off x="2457450" y="54197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33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34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35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47650"/>
    <xdr:sp>
      <xdr:nvSpPr>
        <xdr:cNvPr id="36" name="Text Box 3"/>
        <xdr:cNvSpPr txBox="1">
          <a:spLocks noChangeArrowheads="1"/>
        </xdr:cNvSpPr>
      </xdr:nvSpPr>
      <xdr:spPr>
        <a:xfrm>
          <a:off x="2457450" y="54197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37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38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12</xdr:row>
      <xdr:rowOff>66675</xdr:rowOff>
    </xdr:from>
    <xdr:ext cx="114300" cy="238125"/>
    <xdr:sp>
      <xdr:nvSpPr>
        <xdr:cNvPr id="1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28600"/>
    <xdr:sp>
      <xdr:nvSpPr>
        <xdr:cNvPr id="2" name="Text Box 3"/>
        <xdr:cNvSpPr txBox="1">
          <a:spLocks noChangeArrowheads="1"/>
        </xdr:cNvSpPr>
      </xdr:nvSpPr>
      <xdr:spPr>
        <a:xfrm>
          <a:off x="2457450" y="4381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4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36</xdr:col>
      <xdr:colOff>381000</xdr:colOff>
      <xdr:row>8</xdr:row>
      <xdr:rowOff>85725</xdr:rowOff>
    </xdr:from>
    <xdr:ext cx="27298650" cy="238125"/>
    <xdr:sp fLocksText="0">
      <xdr:nvSpPr>
        <xdr:cNvPr id="5" name="Text Box 3"/>
        <xdr:cNvSpPr txBox="1">
          <a:spLocks noChangeArrowheads="1"/>
        </xdr:cNvSpPr>
      </xdr:nvSpPr>
      <xdr:spPr>
        <a:xfrm>
          <a:off x="8039100" y="1590675"/>
          <a:ext cx="27298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152400</xdr:rowOff>
    </xdr:from>
    <xdr:ext cx="27231975" cy="247650"/>
    <xdr:sp fLocksText="0">
      <xdr:nvSpPr>
        <xdr:cNvPr id="6" name="Text Box 3"/>
        <xdr:cNvSpPr txBox="1">
          <a:spLocks noChangeArrowheads="1"/>
        </xdr:cNvSpPr>
      </xdr:nvSpPr>
      <xdr:spPr>
        <a:xfrm>
          <a:off x="2457450" y="3971925"/>
          <a:ext cx="27231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133350</xdr:rowOff>
    </xdr:from>
    <xdr:ext cx="2723197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2457450" y="3952875"/>
          <a:ext cx="27231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8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2228850</xdr:colOff>
      <xdr:row>30</xdr:row>
      <xdr:rowOff>209550</xdr:rowOff>
    </xdr:from>
    <xdr:ext cx="26384250" cy="276225"/>
    <xdr:sp fLocksText="0">
      <xdr:nvSpPr>
        <xdr:cNvPr id="9" name="Text Box 3"/>
        <xdr:cNvSpPr txBox="1">
          <a:spLocks noChangeArrowheads="1"/>
        </xdr:cNvSpPr>
      </xdr:nvSpPr>
      <xdr:spPr>
        <a:xfrm>
          <a:off x="2228850" y="6296025"/>
          <a:ext cx="26384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28600"/>
    <xdr:sp>
      <xdr:nvSpPr>
        <xdr:cNvPr id="10" name="Text Box 3"/>
        <xdr:cNvSpPr txBox="1">
          <a:spLocks noChangeArrowheads="1"/>
        </xdr:cNvSpPr>
      </xdr:nvSpPr>
      <xdr:spPr>
        <a:xfrm>
          <a:off x="2457450" y="4381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11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12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13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2324100</xdr:colOff>
      <xdr:row>38</xdr:row>
      <xdr:rowOff>19050</xdr:rowOff>
    </xdr:from>
    <xdr:ext cx="25812750" cy="266700"/>
    <xdr:sp fLocksText="0">
      <xdr:nvSpPr>
        <xdr:cNvPr id="14" name="Text Box 3"/>
        <xdr:cNvSpPr txBox="1">
          <a:spLocks noChangeArrowheads="1"/>
        </xdr:cNvSpPr>
      </xdr:nvSpPr>
      <xdr:spPr>
        <a:xfrm>
          <a:off x="2324100" y="8248650"/>
          <a:ext cx="25812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28600"/>
    <xdr:sp>
      <xdr:nvSpPr>
        <xdr:cNvPr id="15" name="Text Box 3"/>
        <xdr:cNvSpPr txBox="1">
          <a:spLocks noChangeArrowheads="1"/>
        </xdr:cNvSpPr>
      </xdr:nvSpPr>
      <xdr:spPr>
        <a:xfrm>
          <a:off x="2457450" y="4381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16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17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18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28600"/>
    <xdr:sp>
      <xdr:nvSpPr>
        <xdr:cNvPr id="19" name="Text Box 3"/>
        <xdr:cNvSpPr txBox="1">
          <a:spLocks noChangeArrowheads="1"/>
        </xdr:cNvSpPr>
      </xdr:nvSpPr>
      <xdr:spPr>
        <a:xfrm>
          <a:off x="2457450" y="4381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0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1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22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28600"/>
    <xdr:sp>
      <xdr:nvSpPr>
        <xdr:cNvPr id="23" name="Text Box 3"/>
        <xdr:cNvSpPr txBox="1">
          <a:spLocks noChangeArrowheads="1"/>
        </xdr:cNvSpPr>
      </xdr:nvSpPr>
      <xdr:spPr>
        <a:xfrm>
          <a:off x="2457450" y="4381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4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5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26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28600"/>
    <xdr:sp>
      <xdr:nvSpPr>
        <xdr:cNvPr id="27" name="Text Box 3"/>
        <xdr:cNvSpPr txBox="1">
          <a:spLocks noChangeArrowheads="1"/>
        </xdr:cNvSpPr>
      </xdr:nvSpPr>
      <xdr:spPr>
        <a:xfrm>
          <a:off x="2457450" y="4381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8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9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30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28600"/>
    <xdr:sp>
      <xdr:nvSpPr>
        <xdr:cNvPr id="31" name="Text Box 3"/>
        <xdr:cNvSpPr txBox="1">
          <a:spLocks noChangeArrowheads="1"/>
        </xdr:cNvSpPr>
      </xdr:nvSpPr>
      <xdr:spPr>
        <a:xfrm>
          <a:off x="2457450" y="4381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2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3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34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28600"/>
    <xdr:sp>
      <xdr:nvSpPr>
        <xdr:cNvPr id="35" name="Text Box 3"/>
        <xdr:cNvSpPr txBox="1">
          <a:spLocks noChangeArrowheads="1"/>
        </xdr:cNvSpPr>
      </xdr:nvSpPr>
      <xdr:spPr>
        <a:xfrm>
          <a:off x="2457450" y="4381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6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7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38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28600"/>
    <xdr:sp>
      <xdr:nvSpPr>
        <xdr:cNvPr id="39" name="Text Box 3"/>
        <xdr:cNvSpPr txBox="1">
          <a:spLocks noChangeArrowheads="1"/>
        </xdr:cNvSpPr>
      </xdr:nvSpPr>
      <xdr:spPr>
        <a:xfrm>
          <a:off x="2457450" y="4381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40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41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BB56"/>
  <sheetViews>
    <sheetView showGridLines="0" tabSelected="1" view="pageBreakPreview" zoomScale="80" zoomScaleNormal="73" zoomScaleSheetLayoutView="80" zoomScalePageLayoutView="40" workbookViewId="0" topLeftCell="A37">
      <selection activeCell="AD3" sqref="AD3"/>
    </sheetView>
  </sheetViews>
  <sheetFormatPr defaultColWidth="11.421875" defaultRowHeight="12.75"/>
  <cols>
    <col min="1" max="1" width="32.421875" style="3" customWidth="1"/>
    <col min="2" max="2" width="15.57421875" style="3" hidden="1" customWidth="1"/>
    <col min="3" max="4" width="15.7109375" style="3" hidden="1" customWidth="1"/>
    <col min="5" max="5" width="15.7109375" style="1" hidden="1" customWidth="1"/>
    <col min="6" max="6" width="16.421875" style="1" hidden="1" customWidth="1"/>
    <col min="7" max="7" width="15.8515625" style="1" hidden="1" customWidth="1"/>
    <col min="8" max="8" width="25.7109375" style="1" hidden="1" customWidth="1"/>
    <col min="9" max="9" width="15.7109375" style="1" hidden="1" customWidth="1"/>
    <col min="10" max="10" width="15.140625" style="1" hidden="1" customWidth="1"/>
    <col min="11" max="11" width="15.421875" style="1" hidden="1" customWidth="1"/>
    <col min="12" max="12" width="15.57421875" style="1" hidden="1" customWidth="1"/>
    <col min="13" max="13" width="17.7109375" style="1" hidden="1" customWidth="1"/>
    <col min="14" max="15" width="15.140625" style="1" hidden="1" customWidth="1"/>
    <col min="16" max="16" width="30.8515625" style="1" hidden="1" customWidth="1"/>
    <col min="17" max="17" width="28.421875" style="1" hidden="1" customWidth="1"/>
    <col min="18" max="18" width="21.00390625" style="1" hidden="1" customWidth="1"/>
    <col min="19" max="19" width="15.8515625" style="1" hidden="1" customWidth="1"/>
    <col min="20" max="20" width="16.57421875" style="1" hidden="1" customWidth="1"/>
    <col min="21" max="22" width="15.140625" style="1" hidden="1" customWidth="1"/>
    <col min="23" max="23" width="21.00390625" style="1" hidden="1" customWidth="1"/>
    <col min="24" max="24" width="20.7109375" style="1" hidden="1" customWidth="1"/>
    <col min="25" max="25" width="17.7109375" style="1" hidden="1" customWidth="1"/>
    <col min="26" max="29" width="11.421875" style="1" hidden="1" customWidth="1"/>
    <col min="30" max="41" width="12.140625" style="1" customWidth="1"/>
    <col min="42" max="16384" width="11.421875" style="1" customWidth="1"/>
  </cols>
  <sheetData>
    <row r="1" spans="2:54" ht="24.75" customHeight="1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 t="s">
        <v>1</v>
      </c>
      <c r="AB1" s="24"/>
      <c r="AC1" s="24"/>
      <c r="AD1" s="71" t="s">
        <v>1</v>
      </c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</row>
    <row r="2" spans="2:54" ht="12.75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24" t="s">
        <v>49</v>
      </c>
      <c r="AD2" s="71" t="s">
        <v>95</v>
      </c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</row>
    <row r="3" spans="1:4" ht="12.75">
      <c r="A3" s="14"/>
      <c r="B3" s="14"/>
      <c r="C3" s="14"/>
      <c r="D3" s="14"/>
    </row>
    <row r="4" spans="1:45" ht="12.75">
      <c r="A4" s="2"/>
      <c r="B4" s="2"/>
      <c r="C4" s="2"/>
      <c r="D4" s="2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</row>
    <row r="5" spans="1:45" ht="12.75">
      <c r="A5" s="4" t="s">
        <v>2</v>
      </c>
      <c r="S5" s="3" t="s">
        <v>3</v>
      </c>
      <c r="T5" s="3" t="s">
        <v>3</v>
      </c>
      <c r="U5" s="3" t="s">
        <v>3</v>
      </c>
      <c r="V5" s="3" t="s">
        <v>3</v>
      </c>
      <c r="W5" s="3" t="s">
        <v>3</v>
      </c>
      <c r="X5" s="3" t="s">
        <v>3</v>
      </c>
      <c r="Y5" s="3" t="s">
        <v>3</v>
      </c>
      <c r="Z5" s="3" t="s">
        <v>3</v>
      </c>
      <c r="AD5" s="3" t="s">
        <v>3</v>
      </c>
      <c r="AG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</row>
    <row r="6" spans="1:30" ht="12.75">
      <c r="A6" s="4" t="s">
        <v>4</v>
      </c>
      <c r="S6" s="3" t="s">
        <v>5</v>
      </c>
      <c r="T6" s="3" t="s">
        <v>5</v>
      </c>
      <c r="U6" s="3" t="s">
        <v>5</v>
      </c>
      <c r="V6" s="3" t="s">
        <v>5</v>
      </c>
      <c r="W6" s="3" t="s">
        <v>5</v>
      </c>
      <c r="X6" s="3" t="s">
        <v>5</v>
      </c>
      <c r="Y6" s="3" t="s">
        <v>5</v>
      </c>
      <c r="Z6" s="3" t="s">
        <v>5</v>
      </c>
      <c r="AD6" s="3" t="s">
        <v>5</v>
      </c>
    </row>
    <row r="7" spans="1:30" ht="12.75">
      <c r="A7" s="4" t="s">
        <v>6</v>
      </c>
      <c r="S7" s="3" t="s">
        <v>7</v>
      </c>
      <c r="T7" s="3" t="s">
        <v>7</v>
      </c>
      <c r="U7" s="3" t="s">
        <v>7</v>
      </c>
      <c r="V7" s="3" t="s">
        <v>7</v>
      </c>
      <c r="W7" s="3" t="s">
        <v>7</v>
      </c>
      <c r="X7" s="3" t="s">
        <v>7</v>
      </c>
      <c r="Y7" s="3" t="s">
        <v>7</v>
      </c>
      <c r="Z7" s="3" t="s">
        <v>7</v>
      </c>
      <c r="AD7" s="3" t="s">
        <v>7</v>
      </c>
    </row>
    <row r="9" spans="1:4" ht="14.25">
      <c r="A9" s="2" t="s">
        <v>16</v>
      </c>
      <c r="B9" s="2"/>
      <c r="C9" s="2"/>
      <c r="D9" s="2"/>
    </row>
    <row r="10" spans="5:6" ht="13.5" thickBot="1">
      <c r="E10" s="5">
        <v>31</v>
      </c>
      <c r="F10" s="5">
        <v>28</v>
      </c>
    </row>
    <row r="11" spans="1:53" ht="28.5" customHeight="1" thickBot="1">
      <c r="A11" s="6" t="s">
        <v>8</v>
      </c>
      <c r="B11" s="7">
        <v>43101</v>
      </c>
      <c r="C11" s="7">
        <v>43132</v>
      </c>
      <c r="D11" s="7">
        <v>43160</v>
      </c>
      <c r="E11" s="7">
        <v>43191</v>
      </c>
      <c r="F11" s="7">
        <v>43221</v>
      </c>
      <c r="G11" s="7">
        <v>43252</v>
      </c>
      <c r="H11" s="7">
        <v>43282</v>
      </c>
      <c r="I11" s="7">
        <v>43313</v>
      </c>
      <c r="J11" s="7">
        <v>43344</v>
      </c>
      <c r="K11" s="7">
        <v>43374</v>
      </c>
      <c r="L11" s="7">
        <v>43405</v>
      </c>
      <c r="M11" s="7">
        <v>43435</v>
      </c>
      <c r="N11" s="7">
        <v>43466</v>
      </c>
      <c r="O11" s="7">
        <v>43497</v>
      </c>
      <c r="P11" s="7">
        <v>43525</v>
      </c>
      <c r="Q11" s="7">
        <v>43556</v>
      </c>
      <c r="R11" s="7">
        <v>43586</v>
      </c>
      <c r="S11" s="7">
        <v>43617</v>
      </c>
      <c r="T11" s="7">
        <v>43647</v>
      </c>
      <c r="U11" s="7">
        <v>43678</v>
      </c>
      <c r="V11" s="7">
        <v>43709</v>
      </c>
      <c r="W11" s="7">
        <v>43739</v>
      </c>
      <c r="X11" s="7">
        <v>43770</v>
      </c>
      <c r="Y11" s="7">
        <v>43800</v>
      </c>
      <c r="Z11" s="7">
        <v>43831</v>
      </c>
      <c r="AA11" s="7">
        <v>43862</v>
      </c>
      <c r="AB11" s="7">
        <v>43891</v>
      </c>
      <c r="AC11" s="7">
        <v>43922</v>
      </c>
      <c r="AD11" s="7">
        <v>43952</v>
      </c>
      <c r="AE11" s="7">
        <v>43983</v>
      </c>
      <c r="AF11" s="7">
        <v>44013</v>
      </c>
      <c r="AG11" s="7">
        <v>44044</v>
      </c>
      <c r="AH11" s="7">
        <v>44075</v>
      </c>
      <c r="AI11" s="7">
        <v>44105</v>
      </c>
      <c r="AJ11" s="7">
        <v>44136</v>
      </c>
      <c r="AK11" s="7">
        <v>44166</v>
      </c>
      <c r="AL11" s="7">
        <v>44197</v>
      </c>
      <c r="AM11" s="7">
        <v>44228</v>
      </c>
      <c r="AN11" s="7">
        <v>44256</v>
      </c>
      <c r="AO11" s="7">
        <v>44287</v>
      </c>
      <c r="AP11" s="7">
        <v>44317</v>
      </c>
      <c r="AQ11" s="7">
        <v>44348</v>
      </c>
      <c r="AR11" s="7">
        <v>44378</v>
      </c>
      <c r="AS11" s="7">
        <v>44409</v>
      </c>
      <c r="AT11" s="7">
        <v>44440</v>
      </c>
      <c r="AU11" s="7">
        <v>44470</v>
      </c>
      <c r="AV11" s="7">
        <v>44501</v>
      </c>
      <c r="AW11" s="7">
        <v>44531</v>
      </c>
      <c r="AX11" s="7">
        <v>44562</v>
      </c>
      <c r="AY11" s="7">
        <v>44593</v>
      </c>
      <c r="AZ11" s="7">
        <v>44621</v>
      </c>
      <c r="BA11" s="7">
        <v>44652</v>
      </c>
    </row>
    <row r="12" spans="1:53" ht="16.5" customHeight="1" thickBot="1">
      <c r="A12" s="8" t="s">
        <v>18</v>
      </c>
      <c r="B12" s="10">
        <v>7220.37</v>
      </c>
      <c r="C12" s="10">
        <v>6578.63</v>
      </c>
      <c r="D12" s="10">
        <v>7444.97</v>
      </c>
      <c r="E12" s="10">
        <v>7679.7</v>
      </c>
      <c r="F12" s="10">
        <v>8341.502863221112</v>
      </c>
      <c r="G12" s="10">
        <v>9175.653149543223</v>
      </c>
      <c r="H12" s="10">
        <v>8561.51467362397</v>
      </c>
      <c r="I12" s="10">
        <v>9177.830710424445</v>
      </c>
      <c r="J12" s="10">
        <v>8336.681984873405</v>
      </c>
      <c r="K12" s="10">
        <v>9410.737581972093</v>
      </c>
      <c r="L12" s="10">
        <v>9062.12756683262</v>
      </c>
      <c r="M12" s="10">
        <v>8853.45534645167</v>
      </c>
      <c r="N12" s="10">
        <v>9523.49</v>
      </c>
      <c r="O12" s="10">
        <v>8454.73</v>
      </c>
      <c r="P12" s="10">
        <v>9300.2</v>
      </c>
      <c r="Q12" s="10">
        <v>10039.05</v>
      </c>
      <c r="R12" s="10">
        <v>11208.4505530693</v>
      </c>
      <c r="S12" s="10">
        <v>10204.1942906131</v>
      </c>
      <c r="T12" s="10">
        <v>11224.6137196744</v>
      </c>
      <c r="U12" s="10">
        <v>11443.795597428</v>
      </c>
      <c r="V12" s="10">
        <v>11036.5186749501</v>
      </c>
      <c r="W12" s="10">
        <v>11645.8186062776</v>
      </c>
      <c r="X12" s="10">
        <v>10082.015564252</v>
      </c>
      <c r="Y12" s="10">
        <v>10930.4568550846</v>
      </c>
      <c r="Z12" s="10">
        <v>10679.9882589249</v>
      </c>
      <c r="AA12" s="10">
        <v>9939.97795248814</v>
      </c>
      <c r="AB12" s="10">
        <v>10848.831853283718</v>
      </c>
      <c r="AC12" s="10">
        <v>10526.573161095192</v>
      </c>
      <c r="AD12" s="10">
        <v>14455.526202704608</v>
      </c>
      <c r="AE12" s="10">
        <v>18339.482719461274</v>
      </c>
      <c r="AF12" s="10">
        <v>15691.89833467683</v>
      </c>
      <c r="AG12" s="10">
        <v>13907.905368519958</v>
      </c>
      <c r="AH12" s="10">
        <v>12985.252361758496</v>
      </c>
      <c r="AI12" s="10">
        <v>11312.26402526485</v>
      </c>
      <c r="AJ12" s="10">
        <v>10634.916557330935</v>
      </c>
      <c r="AK12" s="10">
        <v>12038.640370750467</v>
      </c>
      <c r="AL12" s="10">
        <v>11204</v>
      </c>
      <c r="AM12" s="10">
        <v>11305</v>
      </c>
      <c r="AN12" s="10">
        <v>12796.468702726388</v>
      </c>
      <c r="AO12" s="10">
        <v>14013.0085520733</v>
      </c>
      <c r="AP12" s="10">
        <v>13238.6153760258</v>
      </c>
      <c r="AQ12" s="10">
        <v>13760.57812385087</v>
      </c>
      <c r="AR12" s="10">
        <v>13673.323214812879</v>
      </c>
      <c r="AS12" s="10">
        <v>13947.027617590304</v>
      </c>
      <c r="AT12" s="10">
        <v>14795.50975423331</v>
      </c>
      <c r="AU12" s="10">
        <v>13473.277989338683</v>
      </c>
      <c r="AV12" s="10">
        <v>14576.212139163306</v>
      </c>
      <c r="AW12" s="10">
        <v>15417.808355158048</v>
      </c>
      <c r="AX12" s="10">
        <v>13447.389674148379</v>
      </c>
      <c r="AY12" s="10">
        <v>14234.608603399993</v>
      </c>
      <c r="AZ12" s="10">
        <v>14937.199102564504</v>
      </c>
      <c r="BA12" s="10">
        <v>15251.63950431999</v>
      </c>
    </row>
    <row r="13" spans="1:53" ht="16.5" customHeight="1" thickBot="1">
      <c r="A13" s="9" t="s">
        <v>19</v>
      </c>
      <c r="B13" s="10">
        <v>2472.37</v>
      </c>
      <c r="C13" s="10">
        <v>2177.89</v>
      </c>
      <c r="D13" s="10">
        <v>2351.78</v>
      </c>
      <c r="E13" s="10">
        <v>2388.05</v>
      </c>
      <c r="F13" s="10">
        <v>2744.888015580866</v>
      </c>
      <c r="G13" s="10">
        <v>3019.376817138953</v>
      </c>
      <c r="H13" s="10">
        <v>2912.311355846476</v>
      </c>
      <c r="I13" s="10">
        <v>3201.931030504962</v>
      </c>
      <c r="J13" s="10">
        <v>2942.864077574741</v>
      </c>
      <c r="K13" s="10">
        <v>3352.7967998561717</v>
      </c>
      <c r="L13" s="10">
        <v>3290.301358767846</v>
      </c>
      <c r="M13" s="10">
        <v>2944.3458895187446</v>
      </c>
      <c r="N13" s="10">
        <v>3248.2186031426954</v>
      </c>
      <c r="O13" s="10">
        <v>2733.8285938907525</v>
      </c>
      <c r="P13" s="10">
        <v>3007.211453279828</v>
      </c>
      <c r="Q13" s="10">
        <v>3059.56</v>
      </c>
      <c r="R13" s="10">
        <v>3452.002140979777</v>
      </c>
      <c r="S13" s="10">
        <v>3334.711435375</v>
      </c>
      <c r="T13" s="10">
        <v>3668.1825789125</v>
      </c>
      <c r="U13" s="10">
        <v>3760.71219636755</v>
      </c>
      <c r="V13" s="10">
        <v>3867.26406409464</v>
      </c>
      <c r="W13" s="10">
        <v>4205.33534500729</v>
      </c>
      <c r="X13" s="10">
        <v>3642.35998356286</v>
      </c>
      <c r="Y13" s="10">
        <v>3800.96786111206</v>
      </c>
      <c r="Z13" s="10">
        <v>3570.60950190346</v>
      </c>
      <c r="AA13" s="10">
        <v>3279.1874034631</v>
      </c>
      <c r="AB13" s="10">
        <v>3640.629687816387</v>
      </c>
      <c r="AC13" s="10">
        <v>3362.0553119092006</v>
      </c>
      <c r="AD13" s="10">
        <v>2889.721296523482</v>
      </c>
      <c r="AE13" s="10">
        <v>3516.0552673720454</v>
      </c>
      <c r="AF13" s="10">
        <v>4812.397795912764</v>
      </c>
      <c r="AG13" s="10">
        <v>5204.237525740958</v>
      </c>
      <c r="AH13" s="10">
        <v>6297.575823508877</v>
      </c>
      <c r="AI13" s="10">
        <v>6108.167820187549</v>
      </c>
      <c r="AJ13" s="10">
        <v>5534.296045771198</v>
      </c>
      <c r="AK13" s="10">
        <v>5543.734018348239</v>
      </c>
      <c r="AL13" s="10">
        <v>4503</v>
      </c>
      <c r="AM13" s="10">
        <v>4047</v>
      </c>
      <c r="AN13" s="10">
        <v>4273.0266077157685</v>
      </c>
      <c r="AO13" s="10">
        <v>4419.51241255667</v>
      </c>
      <c r="AP13" s="10">
        <v>4402.79584198387</v>
      </c>
      <c r="AQ13" s="10">
        <v>4895.5681993121225</v>
      </c>
      <c r="AR13" s="10">
        <v>5107.952579074195</v>
      </c>
      <c r="AS13" s="10">
        <v>4999.940470774191</v>
      </c>
      <c r="AT13" s="10">
        <v>5421.40452786333</v>
      </c>
      <c r="AU13" s="10">
        <v>4965.475262587097</v>
      </c>
      <c r="AV13" s="10">
        <v>4895.3432206066645</v>
      </c>
      <c r="AW13" s="10">
        <v>4932.782352925804</v>
      </c>
      <c r="AX13" s="10">
        <v>4214.674416970967</v>
      </c>
      <c r="AY13" s="10">
        <v>4475.09747482857</v>
      </c>
      <c r="AZ13" s="10">
        <v>4444.794697554837</v>
      </c>
      <c r="BA13" s="10">
        <v>4466.889372633335</v>
      </c>
    </row>
    <row r="14" spans="1:53" ht="16.5" customHeight="1" thickBot="1">
      <c r="A14" s="9" t="s">
        <v>20</v>
      </c>
      <c r="B14" s="10">
        <f aca="true" t="shared" si="0" ref="B14:G14">+SUM(B15:B16)</f>
        <v>3724.7</v>
      </c>
      <c r="C14" s="10">
        <f t="shared" si="0"/>
        <v>3446.33</v>
      </c>
      <c r="D14" s="10">
        <f t="shared" si="0"/>
        <v>3763.57</v>
      </c>
      <c r="E14" s="10">
        <f t="shared" si="0"/>
        <v>3903.52</v>
      </c>
      <c r="F14" s="10">
        <f t="shared" si="0"/>
        <v>4238.3993182099775</v>
      </c>
      <c r="G14" s="10">
        <f t="shared" si="0"/>
        <v>4662.239250030976</v>
      </c>
      <c r="H14" s="10">
        <f aca="true" t="shared" si="1" ref="H14:M14">+SUM(H15:H16)</f>
        <v>4227.940625443505</v>
      </c>
      <c r="I14" s="10">
        <f t="shared" si="1"/>
        <v>4446.565313691391</v>
      </c>
      <c r="J14" s="10">
        <f t="shared" si="1"/>
        <v>4075.849067845178</v>
      </c>
      <c r="K14" s="10">
        <f t="shared" si="1"/>
        <v>4559.22733024903</v>
      </c>
      <c r="L14" s="10">
        <f t="shared" si="1"/>
        <v>4417.670280725568</v>
      </c>
      <c r="M14" s="10">
        <f t="shared" si="1"/>
        <v>4154.157434356518</v>
      </c>
      <c r="N14" s="10">
        <f>+SUM(N15:N16)</f>
        <v>4274.4699314902045</v>
      </c>
      <c r="O14" s="10">
        <f>+SUM(O15:O16)</f>
        <v>3788.143359194013</v>
      </c>
      <c r="P14" s="10">
        <f>+SUM(P15:P16)</f>
        <v>4166.957695113415</v>
      </c>
      <c r="Q14" s="10">
        <f>+SUM(Q15:Q16)</f>
        <v>4414.43</v>
      </c>
      <c r="R14" s="10">
        <f>+SUM(R15:R16)</f>
        <v>4810.5175298234935</v>
      </c>
      <c r="S14" s="10">
        <f>+S15+S16</f>
        <v>4693.60159333656</v>
      </c>
      <c r="T14" s="10">
        <f>+SUM(T15:T16)</f>
        <v>5162.96175267022</v>
      </c>
      <c r="U14" s="10">
        <f>+U15+U16</f>
        <v>4854.77457096666</v>
      </c>
      <c r="V14" s="10">
        <f aca="true" t="shared" si="2" ref="V14:AN14">+SUM(V15:V16)</f>
        <v>5053.36535230479</v>
      </c>
      <c r="W14" s="10">
        <f t="shared" si="2"/>
        <v>5010.20080627241</v>
      </c>
      <c r="X14" s="10">
        <f t="shared" si="2"/>
        <v>4505.76447623887</v>
      </c>
      <c r="Y14" s="10">
        <f t="shared" si="2"/>
        <v>4761.11582207531</v>
      </c>
      <c r="Z14" s="10">
        <f t="shared" si="2"/>
        <v>4829.28842491474</v>
      </c>
      <c r="AA14" s="10">
        <f t="shared" si="2"/>
        <v>4564.13609862498</v>
      </c>
      <c r="AB14" s="10">
        <f t="shared" si="2"/>
        <v>4531.402206466322</v>
      </c>
      <c r="AC14" s="10">
        <f t="shared" si="2"/>
        <v>3830.750598853027</v>
      </c>
      <c r="AD14" s="10">
        <f t="shared" si="2"/>
        <v>3315.4953198196226</v>
      </c>
      <c r="AE14" s="10">
        <f t="shared" si="2"/>
        <v>3858.1281917204005</v>
      </c>
      <c r="AF14" s="10">
        <f t="shared" si="2"/>
        <v>5050.348088795829</v>
      </c>
      <c r="AG14" s="10">
        <f t="shared" si="2"/>
        <v>5110.168352477241</v>
      </c>
      <c r="AH14" s="10">
        <f t="shared" si="2"/>
        <v>5028.681374012735</v>
      </c>
      <c r="AI14" s="10">
        <f t="shared" si="2"/>
        <v>4443.124521652297</v>
      </c>
      <c r="AJ14" s="10">
        <f t="shared" si="2"/>
        <v>4046.703201915288</v>
      </c>
      <c r="AK14" s="10">
        <f t="shared" si="2"/>
        <v>4236.917773303049</v>
      </c>
      <c r="AL14" s="10">
        <f t="shared" si="2"/>
        <v>3724</v>
      </c>
      <c r="AM14" s="10">
        <f t="shared" si="2"/>
        <v>3540</v>
      </c>
      <c r="AN14" s="10">
        <f t="shared" si="2"/>
        <v>4054.5977814770076</v>
      </c>
      <c r="AO14" s="10">
        <f aca="true" t="shared" si="3" ref="AO14:AT14">+SUM(AO15:AO16)</f>
        <v>4348.5129841</v>
      </c>
      <c r="AP14" s="10">
        <f t="shared" si="3"/>
        <v>4400.6702725838695</v>
      </c>
      <c r="AQ14" s="10">
        <f t="shared" si="3"/>
        <v>4859.315211320696</v>
      </c>
      <c r="AR14" s="10">
        <f t="shared" si="3"/>
        <v>5141.421990400004</v>
      </c>
      <c r="AS14" s="10">
        <f t="shared" si="3"/>
        <v>5251.46226290645</v>
      </c>
      <c r="AT14" s="10">
        <f t="shared" si="3"/>
        <v>5764.715093319994</v>
      </c>
      <c r="AU14" s="10">
        <f aca="true" t="shared" si="4" ref="AU14:BA14">+SUM(AU15:AU16)</f>
        <v>5395.7492262516125</v>
      </c>
      <c r="AV14" s="10">
        <f t="shared" si="4"/>
        <v>5279.386404303326</v>
      </c>
      <c r="AW14" s="10">
        <f t="shared" si="4"/>
        <v>5187.676350009675</v>
      </c>
      <c r="AX14" s="10">
        <f t="shared" si="4"/>
        <v>4469.057681125807</v>
      </c>
      <c r="AY14" s="10">
        <f t="shared" si="4"/>
        <v>5054.93116944643</v>
      </c>
      <c r="AZ14" s="10">
        <f t="shared" si="4"/>
        <v>5177.716036241942</v>
      </c>
      <c r="BA14" s="10">
        <f t="shared" si="4"/>
        <v>5293.642151273333</v>
      </c>
    </row>
    <row r="15" spans="1:53" ht="16.5" customHeight="1" thickBot="1">
      <c r="A15" s="17" t="s">
        <v>45</v>
      </c>
      <c r="B15" s="21">
        <v>2483.39</v>
      </c>
      <c r="C15" s="21">
        <v>2272.92</v>
      </c>
      <c r="D15" s="21">
        <v>2436.28</v>
      </c>
      <c r="E15" s="21">
        <v>2518.65</v>
      </c>
      <c r="F15" s="21">
        <v>2641.2017691356345</v>
      </c>
      <c r="G15" s="21">
        <v>2905.3219460491982</v>
      </c>
      <c r="H15" s="21">
        <v>2697.8483900755277</v>
      </c>
      <c r="I15" s="21">
        <v>2919.4120744850743</v>
      </c>
      <c r="J15" s="21">
        <v>2450.291937700062</v>
      </c>
      <c r="K15" s="21">
        <v>2950.9639854257202</v>
      </c>
      <c r="L15" s="21">
        <v>2884.237852754066</v>
      </c>
      <c r="M15" s="21">
        <v>2727.6091611145803</v>
      </c>
      <c r="N15" s="21">
        <v>2938.7088181596564</v>
      </c>
      <c r="O15" s="21">
        <v>2465.314781693394</v>
      </c>
      <c r="P15" s="21">
        <v>2711.8462598627334</v>
      </c>
      <c r="Q15" s="21">
        <v>2876.54</v>
      </c>
      <c r="R15" s="21">
        <v>3022.050566478028</v>
      </c>
      <c r="S15" s="21">
        <v>2961.2645690238</v>
      </c>
      <c r="T15" s="21">
        <v>3257.39102592618</v>
      </c>
      <c r="U15" s="21">
        <v>3160.01891637488</v>
      </c>
      <c r="V15" s="21">
        <v>3217.33068022477</v>
      </c>
      <c r="W15" s="21">
        <v>3351.78513570664</v>
      </c>
      <c r="X15" s="21">
        <v>2959.06124612658</v>
      </c>
      <c r="Y15" s="21">
        <v>3232.58831946796</v>
      </c>
      <c r="Z15" s="21">
        <v>3245.61549091483</v>
      </c>
      <c r="AA15" s="21">
        <v>3027.11531933609</v>
      </c>
      <c r="AB15" s="21">
        <v>3337.6285948121476</v>
      </c>
      <c r="AC15" s="21">
        <v>3202.9650609116707</v>
      </c>
      <c r="AD15" s="21">
        <v>1972.1834777961537</v>
      </c>
      <c r="AE15" s="21">
        <v>1586.5856350789516</v>
      </c>
      <c r="AF15" s="21">
        <v>1897.014747435478</v>
      </c>
      <c r="AG15" s="21">
        <v>1687.4050295497057</v>
      </c>
      <c r="AH15" s="21">
        <v>1993.4185097337304</v>
      </c>
      <c r="AI15" s="21">
        <v>1831.0194952352485</v>
      </c>
      <c r="AJ15" s="21">
        <v>2079.9948781289554</v>
      </c>
      <c r="AK15" s="21">
        <v>2513.1155673522826</v>
      </c>
      <c r="AL15" s="21">
        <v>2060</v>
      </c>
      <c r="AM15" s="20">
        <v>1940</v>
      </c>
      <c r="AN15" s="20">
        <v>2294.9487857552253</v>
      </c>
      <c r="AO15" s="20">
        <v>2552.39102949333</v>
      </c>
      <c r="AP15" s="20">
        <v>2473.36141200645</v>
      </c>
      <c r="AQ15" s="20">
        <v>2759.0447654608915</v>
      </c>
      <c r="AR15" s="20">
        <v>3092.0001627419383</v>
      </c>
      <c r="AS15" s="20">
        <v>3140.4724002967723</v>
      </c>
      <c r="AT15" s="20">
        <v>3342.0303202999944</v>
      </c>
      <c r="AU15" s="20">
        <v>3533.113664264516</v>
      </c>
      <c r="AV15" s="20">
        <v>3301.142249253326</v>
      </c>
      <c r="AW15" s="20">
        <v>3394.363483787095</v>
      </c>
      <c r="AX15" s="20">
        <v>2898.7170867580653</v>
      </c>
      <c r="AY15" s="20">
        <v>3244.014807253573</v>
      </c>
      <c r="AZ15" s="20">
        <v>3244.165406745166</v>
      </c>
      <c r="BA15" s="20">
        <v>3382.625504726667</v>
      </c>
    </row>
    <row r="16" spans="1:53" ht="16.5" customHeight="1" thickBot="1">
      <c r="A16" s="18" t="s">
        <v>46</v>
      </c>
      <c r="B16" s="22">
        <v>1241.31</v>
      </c>
      <c r="C16" s="22">
        <v>1173.41</v>
      </c>
      <c r="D16" s="22">
        <v>1327.29</v>
      </c>
      <c r="E16" s="22">
        <v>1384.87</v>
      </c>
      <c r="F16" s="22">
        <v>1597.1975490743432</v>
      </c>
      <c r="G16" s="22">
        <v>1756.9173039817779</v>
      </c>
      <c r="H16" s="22">
        <v>1530.0922353679778</v>
      </c>
      <c r="I16" s="22">
        <v>1527.1532392063161</v>
      </c>
      <c r="J16" s="22">
        <v>1625.5571301451157</v>
      </c>
      <c r="K16" s="22">
        <v>1608.2633448233098</v>
      </c>
      <c r="L16" s="22">
        <v>1533.4324279715022</v>
      </c>
      <c r="M16" s="22">
        <v>1426.5482732419375</v>
      </c>
      <c r="N16" s="22">
        <v>1335.7611133305477</v>
      </c>
      <c r="O16" s="22">
        <v>1322.828577500619</v>
      </c>
      <c r="P16" s="22">
        <v>1455.111435250681</v>
      </c>
      <c r="Q16" s="22">
        <v>1537.89</v>
      </c>
      <c r="R16" s="22">
        <v>1788.4669633454653</v>
      </c>
      <c r="S16" s="22">
        <v>1732.33702431276</v>
      </c>
      <c r="T16" s="22">
        <v>1905.57072674404</v>
      </c>
      <c r="U16" s="22">
        <v>1694.75565459178</v>
      </c>
      <c r="V16" s="22">
        <v>1836.03467208002</v>
      </c>
      <c r="W16" s="22">
        <v>1658.41567056577</v>
      </c>
      <c r="X16" s="22">
        <v>1546.70323011229</v>
      </c>
      <c r="Y16" s="22">
        <v>1528.52750260735</v>
      </c>
      <c r="Z16" s="22">
        <v>1583.67293399991</v>
      </c>
      <c r="AA16" s="22">
        <v>1537.02077928889</v>
      </c>
      <c r="AB16" s="22">
        <v>1193.773611654175</v>
      </c>
      <c r="AC16" s="22">
        <v>627.7855379413562</v>
      </c>
      <c r="AD16" s="22">
        <v>1343.311842023469</v>
      </c>
      <c r="AE16" s="22">
        <v>2271.5425566414488</v>
      </c>
      <c r="AF16" s="22">
        <v>3153.3333413603514</v>
      </c>
      <c r="AG16" s="22">
        <v>3422.763322927535</v>
      </c>
      <c r="AH16" s="22">
        <v>3035.262864279005</v>
      </c>
      <c r="AI16" s="22">
        <v>2612.1050264170485</v>
      </c>
      <c r="AJ16" s="22">
        <v>1966.7083237863326</v>
      </c>
      <c r="AK16" s="22">
        <v>1723.8022059507666</v>
      </c>
      <c r="AL16" s="22">
        <v>1664</v>
      </c>
      <c r="AM16" s="19">
        <v>1600</v>
      </c>
      <c r="AN16" s="19">
        <v>1759.6489957217823</v>
      </c>
      <c r="AO16" s="19">
        <v>1796.12195460667</v>
      </c>
      <c r="AP16" s="19">
        <v>1927.30886057742</v>
      </c>
      <c r="AQ16" s="19">
        <v>2100.270445859805</v>
      </c>
      <c r="AR16" s="10">
        <v>2049.4218276580655</v>
      </c>
      <c r="AS16" s="10">
        <v>2110.9898626096774</v>
      </c>
      <c r="AT16" s="10">
        <v>2422.6847730199997</v>
      </c>
      <c r="AU16" s="10">
        <v>1862.6355619870967</v>
      </c>
      <c r="AV16" s="10">
        <v>1978.2441550500005</v>
      </c>
      <c r="AW16" s="10">
        <v>1793.3128662225802</v>
      </c>
      <c r="AX16" s="10">
        <v>1570.3405943677417</v>
      </c>
      <c r="AY16" s="10">
        <v>1810.9163621928574</v>
      </c>
      <c r="AZ16" s="10">
        <v>1933.5506294967754</v>
      </c>
      <c r="BA16" s="10">
        <v>1911.0166465466664</v>
      </c>
    </row>
    <row r="17" spans="1:53" ht="16.5" customHeight="1" thickBot="1">
      <c r="A17" s="9" t="s">
        <v>21</v>
      </c>
      <c r="B17" s="10">
        <v>27839.75</v>
      </c>
      <c r="C17" s="10">
        <v>26642.11</v>
      </c>
      <c r="D17" s="10">
        <v>28949.57</v>
      </c>
      <c r="E17" s="10">
        <v>31743.53</v>
      </c>
      <c r="F17" s="10">
        <v>32012.137702460277</v>
      </c>
      <c r="G17" s="10">
        <v>35213.35147270631</v>
      </c>
      <c r="H17" s="10">
        <v>29360.293019808087</v>
      </c>
      <c r="I17" s="10">
        <v>30460.22447454234</v>
      </c>
      <c r="J17" s="10">
        <v>28420.987116702338</v>
      </c>
      <c r="K17" s="10">
        <v>29725.949044695644</v>
      </c>
      <c r="L17" s="10">
        <v>31974.97901759647</v>
      </c>
      <c r="M17" s="10">
        <v>28423.409363558952</v>
      </c>
      <c r="N17" s="10">
        <v>28339.408103329763</v>
      </c>
      <c r="O17" s="10">
        <v>26741.25459636157</v>
      </c>
      <c r="P17" s="10">
        <v>29415.38005599773</v>
      </c>
      <c r="Q17" s="10">
        <v>33537.05</v>
      </c>
      <c r="R17" s="10">
        <v>31723.03461202176</v>
      </c>
      <c r="S17" s="10">
        <v>28717.9514186787</v>
      </c>
      <c r="T17" s="10">
        <v>31589.7465605465</v>
      </c>
      <c r="U17" s="10">
        <v>31308.5407339728</v>
      </c>
      <c r="V17" s="10">
        <v>30950.5026150177</v>
      </c>
      <c r="W17" s="10">
        <v>30887.5684204066</v>
      </c>
      <c r="X17" s="10">
        <v>31237.1075271882</v>
      </c>
      <c r="Y17" s="10">
        <v>27660.2060745275</v>
      </c>
      <c r="Z17" s="10">
        <v>28909.9577275605</v>
      </c>
      <c r="AA17" s="10">
        <v>28344.8568438899</v>
      </c>
      <c r="AB17" s="10">
        <v>18252.090808232</v>
      </c>
      <c r="AC17" s="10">
        <v>9647.052760410072</v>
      </c>
      <c r="AD17" s="10">
        <v>21190.96540997334</v>
      </c>
      <c r="AE17" s="10">
        <v>25188.616978134087</v>
      </c>
      <c r="AF17" s="10">
        <v>32662.799029393787</v>
      </c>
      <c r="AG17" s="10">
        <v>33132.6575646627</v>
      </c>
      <c r="AH17" s="10">
        <v>33116.29795629775</v>
      </c>
      <c r="AI17" s="10">
        <v>32205.463116435963</v>
      </c>
      <c r="AJ17" s="10">
        <v>30784.88021922012</v>
      </c>
      <c r="AK17" s="10">
        <v>28936.503407060067</v>
      </c>
      <c r="AL17" s="10">
        <v>27457</v>
      </c>
      <c r="AM17" s="10">
        <v>25766</v>
      </c>
      <c r="AN17" s="10">
        <v>29655.457561567808</v>
      </c>
      <c r="AO17" s="10">
        <v>27880.6035520233</v>
      </c>
      <c r="AP17" s="10">
        <v>30662.9661556774</v>
      </c>
      <c r="AQ17" s="10">
        <v>29889.270695505274</v>
      </c>
      <c r="AR17" s="10">
        <v>28944.472970112893</v>
      </c>
      <c r="AS17" s="10">
        <v>30564.580466822572</v>
      </c>
      <c r="AT17" s="10">
        <v>31639.301403183326</v>
      </c>
      <c r="AU17" s="10">
        <v>31234.288981119338</v>
      </c>
      <c r="AV17" s="10">
        <v>32545.757071980006</v>
      </c>
      <c r="AW17" s="10">
        <v>27598.25347161936</v>
      </c>
      <c r="AX17" s="10">
        <v>26829.30932398388</v>
      </c>
      <c r="AY17" s="10">
        <v>29545.919419750015</v>
      </c>
      <c r="AZ17" s="10">
        <v>29863.18216543228</v>
      </c>
      <c r="BA17" s="10">
        <v>27665.065920223336</v>
      </c>
    </row>
    <row r="18" spans="1:53" ht="16.5" customHeight="1" thickBot="1">
      <c r="A18" s="9" t="s">
        <v>22</v>
      </c>
      <c r="B18" s="10">
        <v>22882.56</v>
      </c>
      <c r="C18" s="10">
        <v>20662.09</v>
      </c>
      <c r="D18" s="10">
        <v>25526.02</v>
      </c>
      <c r="E18" s="10">
        <v>28803.42</v>
      </c>
      <c r="F18" s="10">
        <v>36735.12353295134</v>
      </c>
      <c r="G18" s="10">
        <v>40408.63588624648</v>
      </c>
      <c r="H18" s="10">
        <v>26533.728766139116</v>
      </c>
      <c r="I18" s="10">
        <v>26536.556444935864</v>
      </c>
      <c r="J18" s="10">
        <v>22755.33757766544</v>
      </c>
      <c r="K18" s="10">
        <v>27946.93482223845</v>
      </c>
      <c r="L18" s="10">
        <v>25546.56554678694</v>
      </c>
      <c r="M18" s="10">
        <v>27413.214858365467</v>
      </c>
      <c r="N18" s="10">
        <v>25214.333553960223</v>
      </c>
      <c r="O18" s="10">
        <v>22220.57775981614</v>
      </c>
      <c r="P18" s="10">
        <v>24442.635535797755</v>
      </c>
      <c r="Q18" s="10">
        <v>26398.75</v>
      </c>
      <c r="R18" s="10">
        <v>31320.43300946566</v>
      </c>
      <c r="S18" s="10">
        <v>25841.0917190059</v>
      </c>
      <c r="T18" s="10">
        <v>28425.2008909065</v>
      </c>
      <c r="U18" s="10">
        <v>25578.2615587216</v>
      </c>
      <c r="V18" s="10">
        <v>25706.6483745884</v>
      </c>
      <c r="W18" s="10">
        <v>27760.8018893055</v>
      </c>
      <c r="X18" s="10">
        <v>26038.3742392775</v>
      </c>
      <c r="Y18" s="10">
        <v>25798.5154672578</v>
      </c>
      <c r="Z18" s="10">
        <v>26449.8086619598</v>
      </c>
      <c r="AA18" s="10">
        <v>25705.5182620811</v>
      </c>
      <c r="AB18" s="10">
        <v>19925.11885197751</v>
      </c>
      <c r="AC18" s="10">
        <v>8334.306852644877</v>
      </c>
      <c r="AD18" s="10">
        <v>11799.494587718233</v>
      </c>
      <c r="AE18" s="10">
        <v>28220.92756179558</v>
      </c>
      <c r="AF18" s="10">
        <v>27754.21088024609</v>
      </c>
      <c r="AG18" s="10">
        <v>25803.068263603836</v>
      </c>
      <c r="AH18" s="10">
        <v>27577.463731557713</v>
      </c>
      <c r="AI18" s="10">
        <v>28211.662095168314</v>
      </c>
      <c r="AJ18" s="10">
        <v>31737.706627351417</v>
      </c>
      <c r="AK18" s="10">
        <v>30619.7815992276</v>
      </c>
      <c r="AL18" s="10">
        <v>30123</v>
      </c>
      <c r="AM18" s="10">
        <v>26015</v>
      </c>
      <c r="AN18" s="10">
        <v>26463.9368504832</v>
      </c>
      <c r="AO18" s="10">
        <v>29596.93639643</v>
      </c>
      <c r="AP18" s="10">
        <v>33235.8078981936</v>
      </c>
      <c r="AQ18" s="10">
        <v>33818.48816186933</v>
      </c>
      <c r="AR18" s="10">
        <v>30314.168083854842</v>
      </c>
      <c r="AS18" s="10">
        <v>32294.493743774197</v>
      </c>
      <c r="AT18" s="10">
        <v>33650.17259265</v>
      </c>
      <c r="AU18" s="10">
        <v>31918.10170939356</v>
      </c>
      <c r="AV18" s="10">
        <v>35084.15028283665</v>
      </c>
      <c r="AW18" s="10">
        <v>37737.818371609676</v>
      </c>
      <c r="AX18" s="10">
        <v>29292.939585645163</v>
      </c>
      <c r="AY18" s="10">
        <v>31682.887791060715</v>
      </c>
      <c r="AZ18" s="10">
        <v>32229.801800041932</v>
      </c>
      <c r="BA18" s="10">
        <v>30072.51042782667</v>
      </c>
    </row>
    <row r="19" spans="1:53" ht="16.5" customHeight="1" thickBot="1">
      <c r="A19" s="9" t="s">
        <v>23</v>
      </c>
      <c r="B19" s="10">
        <v>63355.14</v>
      </c>
      <c r="C19" s="10">
        <v>55379.68</v>
      </c>
      <c r="D19" s="10">
        <v>57444.07</v>
      </c>
      <c r="E19" s="10">
        <v>73200.8</v>
      </c>
      <c r="F19" s="10">
        <v>72258.83334506239</v>
      </c>
      <c r="G19" s="10">
        <v>79484.71667956862</v>
      </c>
      <c r="H19" s="10">
        <v>72581.67272678373</v>
      </c>
      <c r="I19" s="10">
        <v>63921.55764389109</v>
      </c>
      <c r="J19" s="10">
        <v>82995.62325736406</v>
      </c>
      <c r="K19" s="10">
        <v>78214.19438948508</v>
      </c>
      <c r="L19" s="10">
        <v>85367.69008606831</v>
      </c>
      <c r="M19" s="10">
        <v>84887.73936061177</v>
      </c>
      <c r="N19" s="10">
        <v>62048.882571076865</v>
      </c>
      <c r="O19" s="10">
        <v>53934.75063043551</v>
      </c>
      <c r="P19" s="10">
        <v>59328.225693479064</v>
      </c>
      <c r="Q19" s="10">
        <v>77482.87</v>
      </c>
      <c r="R19" s="10">
        <v>78186.92769827555</v>
      </c>
      <c r="S19" s="10">
        <v>67421.2762332556</v>
      </c>
      <c r="T19" s="10">
        <v>74163.4038565812</v>
      </c>
      <c r="U19" s="10">
        <v>74341.8986502986</v>
      </c>
      <c r="V19" s="10">
        <v>76636.6828715545</v>
      </c>
      <c r="W19" s="10">
        <v>74827.0154053261</v>
      </c>
      <c r="X19" s="10">
        <v>77467.5352546573</v>
      </c>
      <c r="Y19" s="10">
        <v>64599.3977952265</v>
      </c>
      <c r="Z19" s="10">
        <v>61192.490471963</v>
      </c>
      <c r="AA19" s="10">
        <v>75191.9370202088</v>
      </c>
      <c r="AB19" s="10">
        <v>48306.45552604798</v>
      </c>
      <c r="AC19" s="10">
        <v>17967.001958412846</v>
      </c>
      <c r="AD19" s="10">
        <v>19282.2768233715</v>
      </c>
      <c r="AE19" s="10">
        <v>24854.876574148744</v>
      </c>
      <c r="AF19" s="10">
        <v>35660.75839344272</v>
      </c>
      <c r="AG19" s="10">
        <v>43548.28122183509</v>
      </c>
      <c r="AH19" s="10">
        <v>55390.22100414966</v>
      </c>
      <c r="AI19" s="10">
        <v>55975.99748869829</v>
      </c>
      <c r="AJ19" s="10">
        <v>56752.31629200686</v>
      </c>
      <c r="AK19" s="10">
        <v>80031.9657458999</v>
      </c>
      <c r="AL19" s="10">
        <v>88101</v>
      </c>
      <c r="AM19" s="10">
        <v>74309</v>
      </c>
      <c r="AN19" s="10">
        <v>72170.38612653731</v>
      </c>
      <c r="AO19" s="10">
        <v>56786.4802908067</v>
      </c>
      <c r="AP19" s="10">
        <v>85381.5801277193</v>
      </c>
      <c r="AQ19" s="10">
        <v>74410.86572326401</v>
      </c>
      <c r="AR19" s="10">
        <v>75648.43274389676</v>
      </c>
      <c r="AS19" s="10">
        <v>76150.4233652484</v>
      </c>
      <c r="AT19" s="10">
        <v>78169.16782502334</v>
      </c>
      <c r="AU19" s="10">
        <v>75831.66450946129</v>
      </c>
      <c r="AV19" s="10">
        <v>81816.66718123665</v>
      </c>
      <c r="AW19" s="10">
        <v>80927.72596931615</v>
      </c>
      <c r="AX19" s="10">
        <v>63848.50112051936</v>
      </c>
      <c r="AY19" s="10">
        <v>72687.68739840358</v>
      </c>
      <c r="AZ19" s="10">
        <v>77365.7492073871</v>
      </c>
      <c r="BA19" s="10">
        <v>69402.87379929666</v>
      </c>
    </row>
    <row r="20" spans="1:53" ht="16.5" customHeight="1" thickBot="1">
      <c r="A20" s="11" t="s">
        <v>24</v>
      </c>
      <c r="B20" s="10">
        <v>61625.87</v>
      </c>
      <c r="C20" s="10">
        <v>57475.3</v>
      </c>
      <c r="D20" s="10">
        <v>63431.02</v>
      </c>
      <c r="E20" s="10">
        <v>62108.84</v>
      </c>
      <c r="F20" s="10">
        <v>64424.19164783009</v>
      </c>
      <c r="G20" s="10">
        <v>70866.6108126131</v>
      </c>
      <c r="H20" s="10">
        <v>63075.300100977125</v>
      </c>
      <c r="I20" s="10">
        <v>64266.661404197956</v>
      </c>
      <c r="J20" s="10">
        <v>62880.13080761611</v>
      </c>
      <c r="K20" s="10">
        <v>65640.69742897173</v>
      </c>
      <c r="L20" s="10">
        <v>63601.43867333491</v>
      </c>
      <c r="M20" s="10">
        <v>67271.39825045608</v>
      </c>
      <c r="N20" s="10">
        <v>63111.50740240828</v>
      </c>
      <c r="O20" s="10">
        <v>58523.874061468574</v>
      </c>
      <c r="P20" s="10">
        <v>64376.26146761543</v>
      </c>
      <c r="Q20" s="10">
        <v>71913.23</v>
      </c>
      <c r="R20" s="10">
        <v>65746.19794851812</v>
      </c>
      <c r="S20" s="10">
        <v>62633.1809938108</v>
      </c>
      <c r="T20" s="10">
        <v>68896.4990931919</v>
      </c>
      <c r="U20" s="10">
        <v>64652.7135118089</v>
      </c>
      <c r="V20" s="10">
        <v>62990.6238522971</v>
      </c>
      <c r="W20" s="10">
        <v>65612.8648862025</v>
      </c>
      <c r="X20" s="10">
        <v>63675.8095433599</v>
      </c>
      <c r="Y20" s="10">
        <v>66751.3960623445</v>
      </c>
      <c r="Z20" s="10">
        <v>62424.5039203213</v>
      </c>
      <c r="AA20" s="10">
        <v>61332.6739640502</v>
      </c>
      <c r="AB20" s="10">
        <v>37808.81896669908</v>
      </c>
      <c r="AC20" s="10">
        <v>13206.857292123987</v>
      </c>
      <c r="AD20" s="10">
        <v>20825.296590526843</v>
      </c>
      <c r="AE20" s="10">
        <v>33203.485386790344</v>
      </c>
      <c r="AF20" s="10">
        <v>44924.218736340415</v>
      </c>
      <c r="AG20" s="10">
        <v>45367.294672173644</v>
      </c>
      <c r="AH20" s="10">
        <v>46630.57393574046</v>
      </c>
      <c r="AI20" s="10">
        <v>50327.135641676505</v>
      </c>
      <c r="AJ20" s="10">
        <v>49604.24368881434</v>
      </c>
      <c r="AK20" s="10">
        <v>54482.70992830626</v>
      </c>
      <c r="AL20" s="10">
        <v>49165</v>
      </c>
      <c r="AM20" s="10">
        <v>36506</v>
      </c>
      <c r="AN20" s="10">
        <v>48368.403935885144</v>
      </c>
      <c r="AO20" s="10">
        <v>47098.9094704067</v>
      </c>
      <c r="AP20" s="10">
        <v>49745.0617291677</v>
      </c>
      <c r="AQ20" s="10">
        <v>48898.644813045226</v>
      </c>
      <c r="AR20" s="10">
        <v>52760.67122453225</v>
      </c>
      <c r="AS20" s="10">
        <v>54252.89363152258</v>
      </c>
      <c r="AT20" s="10">
        <v>55936.48431840333</v>
      </c>
      <c r="AU20" s="10">
        <v>57344.72360800325</v>
      </c>
      <c r="AV20" s="10">
        <v>58130.63394704661</v>
      </c>
      <c r="AW20" s="10">
        <v>60947.3822469161</v>
      </c>
      <c r="AX20" s="10">
        <v>54046.36079060001</v>
      </c>
      <c r="AY20" s="10">
        <v>60067.9944526786</v>
      </c>
      <c r="AZ20" s="10">
        <v>61754.68098399031</v>
      </c>
      <c r="BA20" s="10">
        <v>61204.90443774338</v>
      </c>
    </row>
    <row r="21" spans="1:53" ht="16.5" customHeight="1" thickBot="1">
      <c r="A21" s="9" t="s">
        <v>25</v>
      </c>
      <c r="B21" s="10">
        <v>263890.45</v>
      </c>
      <c r="C21" s="10">
        <v>210658.54</v>
      </c>
      <c r="D21" s="10">
        <v>283238.37</v>
      </c>
      <c r="E21" s="10">
        <v>235820.89</v>
      </c>
      <c r="F21" s="10">
        <v>329188.00710353965</v>
      </c>
      <c r="G21" s="10">
        <v>362106.80781389365</v>
      </c>
      <c r="H21" s="10">
        <v>405176.1758352207</v>
      </c>
      <c r="I21" s="10">
        <v>410445.6576468584</v>
      </c>
      <c r="J21" s="10">
        <v>454949.5311075132</v>
      </c>
      <c r="K21" s="10">
        <v>360750.6985150025</v>
      </c>
      <c r="L21" s="10">
        <v>308009.2329228686</v>
      </c>
      <c r="M21" s="10">
        <v>380372.41762245534</v>
      </c>
      <c r="N21" s="10">
        <v>327285.90149166447</v>
      </c>
      <c r="O21" s="10">
        <v>255950.96929625748</v>
      </c>
      <c r="P21" s="10">
        <v>281546.06622588326</v>
      </c>
      <c r="Q21" s="10">
        <v>315616.11</v>
      </c>
      <c r="R21" s="10">
        <v>323763.5351049174</v>
      </c>
      <c r="S21" s="10">
        <v>409245.013937572</v>
      </c>
      <c r="T21" s="10">
        <v>450169.515331329</v>
      </c>
      <c r="U21" s="10">
        <v>723321.723849946</v>
      </c>
      <c r="V21" s="10">
        <v>467428.42386857</v>
      </c>
      <c r="W21" s="10">
        <v>445753.024830845</v>
      </c>
      <c r="X21" s="10">
        <v>363273.149733291</v>
      </c>
      <c r="Y21" s="10">
        <v>267961.482698449</v>
      </c>
      <c r="Z21" s="10">
        <v>272241.289586458</v>
      </c>
      <c r="AA21" s="10">
        <v>266831.76231768</v>
      </c>
      <c r="AB21" s="10">
        <v>158772.3878516843</v>
      </c>
      <c r="AC21" s="10">
        <v>36233.119248874005</v>
      </c>
      <c r="AD21" s="10">
        <v>96807.4294948356</v>
      </c>
      <c r="AE21" s="10">
        <v>290524.3534095524</v>
      </c>
      <c r="AF21" s="10">
        <v>392499.6006484591</v>
      </c>
      <c r="AG21" s="10">
        <v>451532.8466165373</v>
      </c>
      <c r="AH21" s="10">
        <v>436319.150796866</v>
      </c>
      <c r="AI21" s="10">
        <v>449376.15547471243</v>
      </c>
      <c r="AJ21" s="10">
        <v>507981.32643069007</v>
      </c>
      <c r="AK21" s="10">
        <v>337962.2731397833</v>
      </c>
      <c r="AL21" s="10">
        <v>227881</v>
      </c>
      <c r="AM21" s="10">
        <v>243216</v>
      </c>
      <c r="AN21" s="10">
        <v>291650.52891960595</v>
      </c>
      <c r="AO21" s="10">
        <v>238639.879329943</v>
      </c>
      <c r="AP21" s="10">
        <v>364439.034721529</v>
      </c>
      <c r="AQ21" s="10">
        <v>445082.1792512499</v>
      </c>
      <c r="AR21" s="10">
        <v>459686.36059640965</v>
      </c>
      <c r="AS21" s="10">
        <v>515382.9114502903</v>
      </c>
      <c r="AT21" s="10">
        <v>523097.48227813665</v>
      </c>
      <c r="AU21" s="10">
        <v>432444.5875523548</v>
      </c>
      <c r="AV21" s="10">
        <v>409042.2396089934</v>
      </c>
      <c r="AW21" s="10">
        <v>329323.7173730678</v>
      </c>
      <c r="AX21" s="10">
        <v>336896.2857941484</v>
      </c>
      <c r="AY21" s="10">
        <v>310995.14411818935</v>
      </c>
      <c r="AZ21" s="10">
        <v>301640.7836457613</v>
      </c>
      <c r="BA21" s="10">
        <v>264996.06073822</v>
      </c>
    </row>
    <row r="22" spans="1:53" ht="16.5" customHeight="1" thickBot="1">
      <c r="A22" s="9" t="s">
        <v>26</v>
      </c>
      <c r="B22" s="9"/>
      <c r="C22" s="9"/>
      <c r="D22" s="10"/>
      <c r="E22" s="10"/>
      <c r="F22" s="12">
        <v>386.35712200091893</v>
      </c>
      <c r="G22" s="12">
        <v>424.99283420101085</v>
      </c>
      <c r="H22" s="12">
        <v>378.05268697190496</v>
      </c>
      <c r="I22" s="12">
        <v>391.61380856861365</v>
      </c>
      <c r="J22" s="12">
        <v>374.11212536427837</v>
      </c>
      <c r="K22" s="12">
        <v>480.2293728380507</v>
      </c>
      <c r="L22" s="12">
        <v>459.8386076355574</v>
      </c>
      <c r="M22" s="12">
        <v>452.04882270990544</v>
      </c>
      <c r="N22" s="12">
        <v>439.9656157091606</v>
      </c>
      <c r="O22" s="12">
        <v>328.49246369455534</v>
      </c>
      <c r="P22" s="12">
        <v>361.34171006401095</v>
      </c>
      <c r="Q22" s="12">
        <v>398.09</v>
      </c>
      <c r="R22" s="12">
        <v>407.55202871555946</v>
      </c>
      <c r="S22" s="12">
        <v>391.715290551727</v>
      </c>
      <c r="T22" s="12">
        <v>430.886819606899</v>
      </c>
      <c r="U22" s="12">
        <v>405.969114213291</v>
      </c>
      <c r="V22" s="12">
        <v>383.660755782707</v>
      </c>
      <c r="W22" s="12">
        <v>384.410816482224</v>
      </c>
      <c r="X22" s="12">
        <v>373.043779693219</v>
      </c>
      <c r="Y22" s="12">
        <v>382.89878290763</v>
      </c>
      <c r="Z22" s="12">
        <v>361.971029370023</v>
      </c>
      <c r="AA22" s="12">
        <v>337.41886289974</v>
      </c>
      <c r="AB22" s="12">
        <v>322.504064428592</v>
      </c>
      <c r="AC22" s="12">
        <v>266.5366929223907</v>
      </c>
      <c r="AD22" s="12">
        <v>373.6163420107068</v>
      </c>
      <c r="AE22" s="12">
        <v>343.82450178860796</v>
      </c>
      <c r="AF22" s="12">
        <v>367.6086812444962</v>
      </c>
      <c r="AG22" s="12">
        <v>377.6242317918935</v>
      </c>
      <c r="AH22" s="12">
        <v>386.37291201920516</v>
      </c>
      <c r="AI22" s="12">
        <v>387.85634940627085</v>
      </c>
      <c r="AJ22" s="12">
        <v>352.41796381410484</v>
      </c>
      <c r="AK22" s="12">
        <v>341.1590770400525</v>
      </c>
      <c r="AL22" s="12">
        <v>339</v>
      </c>
      <c r="AM22" s="10">
        <v>380</v>
      </c>
      <c r="AN22" s="10">
        <v>366.49892160635795</v>
      </c>
      <c r="AO22" s="10">
        <v>378.5878075</v>
      </c>
      <c r="AP22" s="10">
        <v>379.90211586129</v>
      </c>
      <c r="AQ22" s="10">
        <v>556.5700940854003</v>
      </c>
      <c r="AR22" s="10">
        <v>419.488004467742</v>
      </c>
      <c r="AS22" s="10">
        <v>435.2333740548387</v>
      </c>
      <c r="AT22" s="10">
        <v>434.17882526000005</v>
      </c>
      <c r="AU22" s="10">
        <v>423.68522792580643</v>
      </c>
      <c r="AV22" s="10">
        <v>418.8040292233334</v>
      </c>
      <c r="AW22" s="10">
        <v>406.35549727096765</v>
      </c>
      <c r="AX22" s="10">
        <v>394.12088252580634</v>
      </c>
      <c r="AY22" s="10">
        <v>402.41142656071435</v>
      </c>
      <c r="AZ22" s="10">
        <v>399.8152238087098</v>
      </c>
      <c r="BA22" s="10">
        <v>399.8152238087098</v>
      </c>
    </row>
    <row r="23" spans="1:53" ht="16.5" customHeight="1" thickBot="1">
      <c r="A23" s="15" t="s">
        <v>9</v>
      </c>
      <c r="B23" s="16">
        <f aca="true" t="shared" si="5" ref="B23:G23">+SUM(B12:B22)-B15-B16</f>
        <v>453011.21</v>
      </c>
      <c r="C23" s="16">
        <f t="shared" si="5"/>
        <v>383020.57000000007</v>
      </c>
      <c r="D23" s="16">
        <f t="shared" si="5"/>
        <v>472149.36999999994</v>
      </c>
      <c r="E23" s="16">
        <f t="shared" si="5"/>
        <v>445648.75</v>
      </c>
      <c r="F23" s="16">
        <f>+SUM(F12:F22)-F15-F16</f>
        <v>550329.4406508566</v>
      </c>
      <c r="G23" s="16">
        <f t="shared" si="5"/>
        <v>605362.3847159423</v>
      </c>
      <c r="H23" s="16">
        <f aca="true" t="shared" si="6" ref="H23:N23">+SUM(H12:H22)-H15-H16</f>
        <v>612806.9897908147</v>
      </c>
      <c r="I23" s="16">
        <f t="shared" si="6"/>
        <v>612848.598477615</v>
      </c>
      <c r="J23" s="16">
        <f t="shared" si="6"/>
        <v>667731.1171225187</v>
      </c>
      <c r="K23" s="16">
        <f t="shared" si="6"/>
        <v>580081.4652853088</v>
      </c>
      <c r="L23" s="16">
        <f t="shared" si="6"/>
        <v>531729.8440606169</v>
      </c>
      <c r="M23" s="16">
        <f t="shared" si="6"/>
        <v>604772.1869484845</v>
      </c>
      <c r="N23" s="16">
        <f t="shared" si="6"/>
        <v>523486.1772727817</v>
      </c>
      <c r="O23" s="16">
        <f aca="true" t="shared" si="7" ref="O23:U23">+SUM(O12:O22)-O15-O16</f>
        <v>432676.6207611186</v>
      </c>
      <c r="P23" s="16">
        <f t="shared" si="7"/>
        <v>475944.27983723057</v>
      </c>
      <c r="Q23" s="16">
        <f t="shared" si="7"/>
        <v>542859.1399999999</v>
      </c>
      <c r="R23" s="16">
        <f t="shared" si="7"/>
        <v>550618.6506257867</v>
      </c>
      <c r="S23" s="16">
        <f t="shared" si="7"/>
        <v>612482.7369121993</v>
      </c>
      <c r="T23" s="16">
        <f t="shared" si="7"/>
        <v>673731.0106034192</v>
      </c>
      <c r="U23" s="16">
        <f t="shared" si="7"/>
        <v>939668.3897837234</v>
      </c>
      <c r="V23" s="16">
        <f aca="true" t="shared" si="8" ref="V23:AB23">+SUM(V12:V22)-V15-V16</f>
        <v>684053.6904291599</v>
      </c>
      <c r="W23" s="16">
        <f t="shared" si="8"/>
        <v>666087.0410061253</v>
      </c>
      <c r="X23" s="16">
        <f t="shared" si="8"/>
        <v>580295.1601015208</v>
      </c>
      <c r="Y23" s="16">
        <f t="shared" si="8"/>
        <v>472646.4374189849</v>
      </c>
      <c r="Z23" s="16">
        <f t="shared" si="8"/>
        <v>470659.9075833757</v>
      </c>
      <c r="AA23" s="16">
        <f t="shared" si="8"/>
        <v>475527.468725386</v>
      </c>
      <c r="AB23" s="16">
        <f t="shared" si="8"/>
        <v>302408.23981663596</v>
      </c>
      <c r="AC23" s="16">
        <f aca="true" t="shared" si="9" ref="AC23:AH23">+SUM(AC12:AC22)-AC15-AC16</f>
        <v>103374.2538772456</v>
      </c>
      <c r="AD23" s="16">
        <f t="shared" si="9"/>
        <v>190939.8220674839</v>
      </c>
      <c r="AE23" s="16">
        <f t="shared" si="9"/>
        <v>428049.75059076346</v>
      </c>
      <c r="AF23" s="16">
        <f t="shared" si="9"/>
        <v>559423.8405885121</v>
      </c>
      <c r="AG23" s="16">
        <f t="shared" si="9"/>
        <v>623984.0838173426</v>
      </c>
      <c r="AH23" s="16">
        <f t="shared" si="9"/>
        <v>623731.5898959109</v>
      </c>
      <c r="AI23" s="16">
        <f aca="true" t="shared" si="10" ref="AI23:AN23">+SUM(AI12:AI22)-AI15-AI16</f>
        <v>638347.8265332024</v>
      </c>
      <c r="AJ23" s="16">
        <f t="shared" si="10"/>
        <v>697428.8070269142</v>
      </c>
      <c r="AK23" s="16">
        <f t="shared" si="10"/>
        <v>554193.685059719</v>
      </c>
      <c r="AL23" s="16">
        <f t="shared" si="10"/>
        <v>442497</v>
      </c>
      <c r="AM23" s="16">
        <f t="shared" si="10"/>
        <v>425084</v>
      </c>
      <c r="AN23" s="16">
        <f t="shared" si="10"/>
        <v>489799.30540760496</v>
      </c>
      <c r="AO23" s="16">
        <f aca="true" t="shared" si="11" ref="AO23:AT23">+SUM(AO12:AO22)-AO15-AO16</f>
        <v>423162.4307958397</v>
      </c>
      <c r="AP23" s="16">
        <f t="shared" si="11"/>
        <v>585886.4342387419</v>
      </c>
      <c r="AQ23" s="16">
        <f t="shared" si="11"/>
        <v>656171.4802735029</v>
      </c>
      <c r="AR23" s="16">
        <f t="shared" si="11"/>
        <v>671696.2914075612</v>
      </c>
      <c r="AS23" s="16">
        <f t="shared" si="11"/>
        <v>733278.9663829838</v>
      </c>
      <c r="AT23" s="16">
        <f t="shared" si="11"/>
        <v>748908.4166180732</v>
      </c>
      <c r="AU23" s="16">
        <f aca="true" t="shared" si="12" ref="AU23:BA23">+SUM(AU12:AU22)-AU15-AU16</f>
        <v>653031.5540664354</v>
      </c>
      <c r="AV23" s="16">
        <f t="shared" si="12"/>
        <v>641789.1938853898</v>
      </c>
      <c r="AW23" s="16">
        <f t="shared" si="12"/>
        <v>562479.5199878936</v>
      </c>
      <c r="AX23" s="16">
        <f t="shared" si="12"/>
        <v>533438.6392696677</v>
      </c>
      <c r="AY23" s="16">
        <f t="shared" si="12"/>
        <v>529146.681854318</v>
      </c>
      <c r="AZ23" s="16">
        <f t="shared" si="12"/>
        <v>527813.722862783</v>
      </c>
      <c r="BA23" s="16">
        <f t="shared" si="12"/>
        <v>478753.4015753454</v>
      </c>
    </row>
    <row r="24" ht="16.5" customHeight="1"/>
    <row r="25" spans="1:4" ht="16.5" customHeight="1">
      <c r="A25" s="2" t="s">
        <v>10</v>
      </c>
      <c r="B25" s="2"/>
      <c r="C25" s="2"/>
      <c r="D25" s="2"/>
    </row>
    <row r="26" ht="16.5" customHeight="1" thickBot="1"/>
    <row r="27" spans="1:53" ht="25.5" customHeight="1" thickBot="1">
      <c r="A27" s="6" t="s">
        <v>8</v>
      </c>
      <c r="B27" s="7">
        <f aca="true" t="shared" si="13" ref="B27:G27">B11</f>
        <v>43101</v>
      </c>
      <c r="C27" s="7">
        <f t="shared" si="13"/>
        <v>43132</v>
      </c>
      <c r="D27" s="7">
        <f t="shared" si="13"/>
        <v>43160</v>
      </c>
      <c r="E27" s="7">
        <f t="shared" si="13"/>
        <v>43191</v>
      </c>
      <c r="F27" s="7">
        <f t="shared" si="13"/>
        <v>43221</v>
      </c>
      <c r="G27" s="7">
        <f t="shared" si="13"/>
        <v>43252</v>
      </c>
      <c r="H27" s="7">
        <f aca="true" t="shared" si="14" ref="H27:M27">H11</f>
        <v>43282</v>
      </c>
      <c r="I27" s="7">
        <f t="shared" si="14"/>
        <v>43313</v>
      </c>
      <c r="J27" s="7">
        <f t="shared" si="14"/>
        <v>43344</v>
      </c>
      <c r="K27" s="7">
        <f t="shared" si="14"/>
        <v>43374</v>
      </c>
      <c r="L27" s="7">
        <f t="shared" si="14"/>
        <v>43405</v>
      </c>
      <c r="M27" s="7">
        <f t="shared" si="14"/>
        <v>43435</v>
      </c>
      <c r="N27" s="7">
        <f aca="true" t="shared" si="15" ref="N27:T27">N11</f>
        <v>43466</v>
      </c>
      <c r="O27" s="7">
        <f t="shared" si="15"/>
        <v>43497</v>
      </c>
      <c r="P27" s="7">
        <f t="shared" si="15"/>
        <v>43525</v>
      </c>
      <c r="Q27" s="7">
        <f t="shared" si="15"/>
        <v>43556</v>
      </c>
      <c r="R27" s="7">
        <f t="shared" si="15"/>
        <v>43586</v>
      </c>
      <c r="S27" s="7">
        <f t="shared" si="15"/>
        <v>43617</v>
      </c>
      <c r="T27" s="7">
        <f t="shared" si="15"/>
        <v>43647</v>
      </c>
      <c r="U27" s="7">
        <f aca="true" t="shared" si="16" ref="U27:AB27">U11</f>
        <v>43678</v>
      </c>
      <c r="V27" s="7">
        <f t="shared" si="16"/>
        <v>43709</v>
      </c>
      <c r="W27" s="7">
        <f t="shared" si="16"/>
        <v>43739</v>
      </c>
      <c r="X27" s="7">
        <f t="shared" si="16"/>
        <v>43770</v>
      </c>
      <c r="Y27" s="7">
        <f t="shared" si="16"/>
        <v>43800</v>
      </c>
      <c r="Z27" s="7">
        <f t="shared" si="16"/>
        <v>43831</v>
      </c>
      <c r="AA27" s="7">
        <f>AA11</f>
        <v>43862</v>
      </c>
      <c r="AB27" s="7">
        <f t="shared" si="16"/>
        <v>43891</v>
      </c>
      <c r="AC27" s="7">
        <f aca="true" t="shared" si="17" ref="AC27:AH27">AC11</f>
        <v>43922</v>
      </c>
      <c r="AD27" s="7">
        <f t="shared" si="17"/>
        <v>43952</v>
      </c>
      <c r="AE27" s="7">
        <f t="shared" si="17"/>
        <v>43983</v>
      </c>
      <c r="AF27" s="7">
        <f t="shared" si="17"/>
        <v>44013</v>
      </c>
      <c r="AG27" s="7">
        <f t="shared" si="17"/>
        <v>44044</v>
      </c>
      <c r="AH27" s="7">
        <f t="shared" si="17"/>
        <v>44075</v>
      </c>
      <c r="AI27" s="7">
        <f aca="true" t="shared" si="18" ref="AI27:AN27">AI11</f>
        <v>44105</v>
      </c>
      <c r="AJ27" s="7">
        <f t="shared" si="18"/>
        <v>44136</v>
      </c>
      <c r="AK27" s="7">
        <f t="shared" si="18"/>
        <v>44166</v>
      </c>
      <c r="AL27" s="7">
        <f t="shared" si="18"/>
        <v>44197</v>
      </c>
      <c r="AM27" s="7">
        <f t="shared" si="18"/>
        <v>44228</v>
      </c>
      <c r="AN27" s="7">
        <f t="shared" si="18"/>
        <v>44256</v>
      </c>
      <c r="AO27" s="7">
        <f aca="true" t="shared" si="19" ref="AO27:AT27">AO11</f>
        <v>44287</v>
      </c>
      <c r="AP27" s="7">
        <f t="shared" si="19"/>
        <v>44317</v>
      </c>
      <c r="AQ27" s="7">
        <f t="shared" si="19"/>
        <v>44348</v>
      </c>
      <c r="AR27" s="7">
        <f t="shared" si="19"/>
        <v>44378</v>
      </c>
      <c r="AS27" s="7">
        <f t="shared" si="19"/>
        <v>44409</v>
      </c>
      <c r="AT27" s="7">
        <f t="shared" si="19"/>
        <v>44440</v>
      </c>
      <c r="AU27" s="7">
        <f aca="true" t="shared" si="20" ref="AU27:AZ27">AU11</f>
        <v>44470</v>
      </c>
      <c r="AV27" s="7">
        <f t="shared" si="20"/>
        <v>44501</v>
      </c>
      <c r="AW27" s="7">
        <f t="shared" si="20"/>
        <v>44531</v>
      </c>
      <c r="AX27" s="7">
        <f t="shared" si="20"/>
        <v>44562</v>
      </c>
      <c r="AY27" s="7">
        <f t="shared" si="20"/>
        <v>44593</v>
      </c>
      <c r="AZ27" s="7">
        <f t="shared" si="20"/>
        <v>44621</v>
      </c>
      <c r="BA27" s="7">
        <f>BA11</f>
        <v>44652</v>
      </c>
    </row>
    <row r="28" spans="1:53" ht="17.25" customHeight="1" thickBot="1">
      <c r="A28" s="8" t="s">
        <v>18</v>
      </c>
      <c r="B28" s="10">
        <v>535407</v>
      </c>
      <c r="C28" s="10">
        <v>547765</v>
      </c>
      <c r="D28" s="10">
        <v>561859</v>
      </c>
      <c r="E28" s="10">
        <v>571645</v>
      </c>
      <c r="F28" s="10">
        <v>585168</v>
      </c>
      <c r="G28" s="10">
        <v>597608</v>
      </c>
      <c r="H28" s="10">
        <v>610034</v>
      </c>
      <c r="I28" s="10">
        <v>622714</v>
      </c>
      <c r="J28" s="10">
        <v>638457</v>
      </c>
      <c r="K28" s="10">
        <v>657076</v>
      </c>
      <c r="L28" s="10">
        <v>683091</v>
      </c>
      <c r="M28" s="10">
        <v>691504</v>
      </c>
      <c r="N28" s="10">
        <v>709640</v>
      </c>
      <c r="O28" s="10">
        <v>722332</v>
      </c>
      <c r="P28" s="10">
        <v>736710</v>
      </c>
      <c r="Q28" s="10">
        <v>761349</v>
      </c>
      <c r="R28" s="10">
        <v>778909</v>
      </c>
      <c r="S28" s="10">
        <v>793501</v>
      </c>
      <c r="T28" s="10">
        <v>807395</v>
      </c>
      <c r="U28" s="10">
        <v>818580</v>
      </c>
      <c r="V28" s="10">
        <v>831893</v>
      </c>
      <c r="W28" s="10">
        <v>845093</v>
      </c>
      <c r="X28" s="10">
        <v>863345</v>
      </c>
      <c r="Y28" s="10">
        <v>879279</v>
      </c>
      <c r="Z28" s="10">
        <v>896883</v>
      </c>
      <c r="AA28" s="10">
        <v>912770</v>
      </c>
      <c r="AB28" s="10">
        <v>917895</v>
      </c>
      <c r="AC28" s="10">
        <v>922456</v>
      </c>
      <c r="AD28" s="10">
        <v>923717</v>
      </c>
      <c r="AE28" s="10">
        <v>918366</v>
      </c>
      <c r="AF28" s="10">
        <v>909638</v>
      </c>
      <c r="AG28" s="10">
        <v>901772</v>
      </c>
      <c r="AH28" s="10">
        <v>891454</v>
      </c>
      <c r="AI28" s="10">
        <v>884331</v>
      </c>
      <c r="AJ28" s="10">
        <v>902528</v>
      </c>
      <c r="AK28" s="10">
        <v>932607</v>
      </c>
      <c r="AL28" s="10">
        <v>958357</v>
      </c>
      <c r="AM28" s="10">
        <v>983134</v>
      </c>
      <c r="AN28" s="10">
        <v>1009507</v>
      </c>
      <c r="AO28" s="10">
        <v>1035195</v>
      </c>
      <c r="AP28" s="10">
        <v>1055106</v>
      </c>
      <c r="AQ28" s="10">
        <v>1075973</v>
      </c>
      <c r="AR28" s="10">
        <v>1092346</v>
      </c>
      <c r="AS28" s="10">
        <v>1109970</v>
      </c>
      <c r="AT28" s="10">
        <v>1131025</v>
      </c>
      <c r="AU28" s="10">
        <v>1154227</v>
      </c>
      <c r="AV28" s="10">
        <v>1181717</v>
      </c>
      <c r="AW28" s="10">
        <v>1205322</v>
      </c>
      <c r="AX28" s="10">
        <v>1227321</v>
      </c>
      <c r="AY28" s="69">
        <v>1253182</v>
      </c>
      <c r="AZ28" s="10">
        <v>1283049</v>
      </c>
      <c r="BA28" s="10">
        <v>1306893</v>
      </c>
    </row>
    <row r="29" spans="1:53" ht="17.25" customHeight="1" thickBot="1">
      <c r="A29" s="9" t="s">
        <v>19</v>
      </c>
      <c r="B29" s="10">
        <v>44844</v>
      </c>
      <c r="C29" s="10">
        <v>43592</v>
      </c>
      <c r="D29" s="10">
        <v>42141</v>
      </c>
      <c r="E29" s="10">
        <v>41076</v>
      </c>
      <c r="F29" s="10">
        <v>42835</v>
      </c>
      <c r="G29" s="10">
        <v>42333</v>
      </c>
      <c r="H29" s="10">
        <v>48211</v>
      </c>
      <c r="I29" s="10">
        <v>51263</v>
      </c>
      <c r="J29" s="10">
        <v>54219</v>
      </c>
      <c r="K29" s="10">
        <v>56075</v>
      </c>
      <c r="L29" s="10">
        <v>56736</v>
      </c>
      <c r="M29" s="10">
        <v>54138</v>
      </c>
      <c r="N29" s="10">
        <v>53834</v>
      </c>
      <c r="O29" s="10">
        <v>54156</v>
      </c>
      <c r="P29" s="10">
        <v>54865</v>
      </c>
      <c r="Q29" s="10">
        <v>50604</v>
      </c>
      <c r="R29" s="10">
        <v>50137</v>
      </c>
      <c r="S29" s="10">
        <v>53190</v>
      </c>
      <c r="T29" s="10">
        <v>56185</v>
      </c>
      <c r="U29" s="10">
        <v>60834</v>
      </c>
      <c r="V29" s="10">
        <v>64599</v>
      </c>
      <c r="W29" s="10">
        <v>68824</v>
      </c>
      <c r="X29" s="10">
        <v>69078</v>
      </c>
      <c r="Y29" s="10">
        <v>66707</v>
      </c>
      <c r="Z29" s="10">
        <v>64158</v>
      </c>
      <c r="AA29" s="10">
        <v>61877</v>
      </c>
      <c r="AB29" s="10">
        <v>60161</v>
      </c>
      <c r="AC29" s="10">
        <v>55749</v>
      </c>
      <c r="AD29" s="10">
        <v>56337</v>
      </c>
      <c r="AE29" s="10">
        <v>64161</v>
      </c>
      <c r="AF29" s="10">
        <v>78567</v>
      </c>
      <c r="AG29" s="10">
        <v>93083</v>
      </c>
      <c r="AH29" s="10">
        <v>110220</v>
      </c>
      <c r="AI29" s="10">
        <v>125690</v>
      </c>
      <c r="AJ29" s="10">
        <v>121313</v>
      </c>
      <c r="AK29" s="10">
        <v>104814</v>
      </c>
      <c r="AL29" s="10">
        <v>96054</v>
      </c>
      <c r="AM29" s="10">
        <v>87752</v>
      </c>
      <c r="AN29" s="10">
        <v>80994</v>
      </c>
      <c r="AO29" s="10">
        <v>77026</v>
      </c>
      <c r="AP29" s="10">
        <v>77513</v>
      </c>
      <c r="AQ29" s="10">
        <v>78655</v>
      </c>
      <c r="AR29" s="10">
        <v>80891</v>
      </c>
      <c r="AS29" s="10">
        <v>82939</v>
      </c>
      <c r="AT29" s="10">
        <v>85777</v>
      </c>
      <c r="AU29" s="10">
        <v>87521</v>
      </c>
      <c r="AV29" s="10">
        <v>86702</v>
      </c>
      <c r="AW29" s="10">
        <v>86613</v>
      </c>
      <c r="AX29" s="10">
        <v>85739</v>
      </c>
      <c r="AY29" s="10">
        <v>83092</v>
      </c>
      <c r="AZ29" s="10">
        <v>79224</v>
      </c>
      <c r="BA29" s="10">
        <v>77466</v>
      </c>
    </row>
    <row r="30" spans="1:53" ht="17.25" customHeight="1" thickBot="1">
      <c r="A30" s="9" t="s">
        <v>20</v>
      </c>
      <c r="B30" s="10">
        <f>+SUM(B31:B32)</f>
        <v>2627</v>
      </c>
      <c r="C30" s="10">
        <f>+SUM(C31:C32)</f>
        <v>2638</v>
      </c>
      <c r="D30" s="10">
        <f>+SUM(D31:D32)</f>
        <v>2628</v>
      </c>
      <c r="E30" s="10">
        <f>+SUM(E31:E32)</f>
        <v>2614</v>
      </c>
      <c r="F30" s="10">
        <f>+F31+F32</f>
        <v>2578</v>
      </c>
      <c r="G30" s="10">
        <f>+SUM(G31:G32)</f>
        <v>2566</v>
      </c>
      <c r="H30" s="10">
        <f aca="true" t="shared" si="21" ref="H30:N30">+H31+H32</f>
        <v>2626</v>
      </c>
      <c r="I30" s="10">
        <f t="shared" si="21"/>
        <v>2686</v>
      </c>
      <c r="J30" s="10">
        <f t="shared" si="21"/>
        <v>2728</v>
      </c>
      <c r="K30" s="10">
        <f t="shared" si="21"/>
        <v>2774</v>
      </c>
      <c r="L30" s="10">
        <f t="shared" si="21"/>
        <v>2786</v>
      </c>
      <c r="M30" s="10">
        <f t="shared" si="21"/>
        <v>2769</v>
      </c>
      <c r="N30" s="10">
        <f t="shared" si="21"/>
        <v>2832</v>
      </c>
      <c r="O30" s="10">
        <f aca="true" t="shared" si="22" ref="O30:U30">+O31+O32</f>
        <v>2849</v>
      </c>
      <c r="P30" s="10">
        <f t="shared" si="22"/>
        <v>2873</v>
      </c>
      <c r="Q30" s="10">
        <f t="shared" si="22"/>
        <v>2914</v>
      </c>
      <c r="R30" s="10">
        <f t="shared" si="22"/>
        <v>2991</v>
      </c>
      <c r="S30" s="10">
        <f t="shared" si="22"/>
        <v>3060</v>
      </c>
      <c r="T30" s="10">
        <f t="shared" si="22"/>
        <v>3130</v>
      </c>
      <c r="U30" s="10">
        <f t="shared" si="22"/>
        <v>3225</v>
      </c>
      <c r="V30" s="10">
        <f aca="true" t="shared" si="23" ref="V30:AK30">+V31+V32</f>
        <v>3265</v>
      </c>
      <c r="W30" s="10">
        <f t="shared" si="23"/>
        <v>3341</v>
      </c>
      <c r="X30" s="10">
        <f t="shared" si="23"/>
        <v>3393</v>
      </c>
      <c r="Y30" s="10">
        <f t="shared" si="23"/>
        <v>3421</v>
      </c>
      <c r="Z30" s="10">
        <f t="shared" si="23"/>
        <v>3424</v>
      </c>
      <c r="AA30" s="10">
        <f t="shared" si="23"/>
        <v>3440</v>
      </c>
      <c r="AB30" s="10">
        <f t="shared" si="23"/>
        <v>3472</v>
      </c>
      <c r="AC30" s="10">
        <f t="shared" si="23"/>
        <v>3496</v>
      </c>
      <c r="AD30" s="10">
        <f t="shared" si="23"/>
        <v>3465</v>
      </c>
      <c r="AE30" s="10">
        <f t="shared" si="23"/>
        <v>3075</v>
      </c>
      <c r="AF30" s="10">
        <f t="shared" si="23"/>
        <v>2502</v>
      </c>
      <c r="AG30" s="10">
        <f t="shared" si="23"/>
        <v>2273</v>
      </c>
      <c r="AH30" s="10">
        <f t="shared" si="23"/>
        <v>2259</v>
      </c>
      <c r="AI30" s="10">
        <f t="shared" si="23"/>
        <v>2378</v>
      </c>
      <c r="AJ30" s="10">
        <f t="shared" si="23"/>
        <v>2617</v>
      </c>
      <c r="AK30" s="10">
        <f t="shared" si="23"/>
        <v>2809</v>
      </c>
      <c r="AL30" s="10">
        <f aca="true" t="shared" si="24" ref="AL30:AS30">SUM(AL31:AL32)</f>
        <v>2917</v>
      </c>
      <c r="AM30" s="10">
        <f t="shared" si="24"/>
        <v>2948</v>
      </c>
      <c r="AN30" s="10">
        <f t="shared" si="24"/>
        <v>3001</v>
      </c>
      <c r="AO30" s="10">
        <f t="shared" si="24"/>
        <v>3032</v>
      </c>
      <c r="AP30" s="10">
        <f t="shared" si="24"/>
        <v>3058</v>
      </c>
      <c r="AQ30" s="10">
        <f t="shared" si="24"/>
        <v>3089</v>
      </c>
      <c r="AR30" s="10">
        <f t="shared" si="24"/>
        <v>3190</v>
      </c>
      <c r="AS30" s="10">
        <f t="shared" si="24"/>
        <v>3327</v>
      </c>
      <c r="AT30" s="10">
        <f aca="true" t="shared" si="25" ref="AT30:AY30">SUM(AT31:AT32)</f>
        <v>3440</v>
      </c>
      <c r="AU30" s="10">
        <f t="shared" si="25"/>
        <v>3537</v>
      </c>
      <c r="AV30" s="10">
        <f t="shared" si="25"/>
        <v>3627</v>
      </c>
      <c r="AW30" s="10">
        <f t="shared" si="25"/>
        <v>3703</v>
      </c>
      <c r="AX30" s="10">
        <f t="shared" si="25"/>
        <v>3758</v>
      </c>
      <c r="AY30" s="10">
        <f t="shared" si="25"/>
        <v>3785</v>
      </c>
      <c r="AZ30" s="10">
        <f>SUM(AZ31:AZ32)</f>
        <v>3761</v>
      </c>
      <c r="BA30" s="10">
        <f>SUM(BA31:BA32)</f>
        <v>3801</v>
      </c>
    </row>
    <row r="31" spans="1:53" ht="17.25" customHeight="1" thickBot="1">
      <c r="A31" s="17" t="s">
        <v>45</v>
      </c>
      <c r="B31" s="20">
        <v>2462</v>
      </c>
      <c r="C31" s="20">
        <v>2469</v>
      </c>
      <c r="D31" s="20">
        <v>2453</v>
      </c>
      <c r="E31" s="20">
        <v>2438</v>
      </c>
      <c r="F31" s="20">
        <v>2397</v>
      </c>
      <c r="G31" s="20">
        <v>2381</v>
      </c>
      <c r="H31" s="20">
        <v>2448</v>
      </c>
      <c r="I31" s="20">
        <v>2507</v>
      </c>
      <c r="J31" s="20">
        <v>2538</v>
      </c>
      <c r="K31" s="20">
        <v>2592</v>
      </c>
      <c r="L31" s="20">
        <v>2609</v>
      </c>
      <c r="M31" s="20">
        <v>2594</v>
      </c>
      <c r="N31" s="20">
        <v>2653</v>
      </c>
      <c r="O31" s="20">
        <v>2670</v>
      </c>
      <c r="P31" s="20">
        <v>2693</v>
      </c>
      <c r="Q31" s="20">
        <v>2720</v>
      </c>
      <c r="R31" s="20">
        <v>2782</v>
      </c>
      <c r="S31" s="20">
        <v>2853</v>
      </c>
      <c r="T31" s="20">
        <v>2922</v>
      </c>
      <c r="U31" s="20">
        <v>3036</v>
      </c>
      <c r="V31" s="20">
        <v>3059</v>
      </c>
      <c r="W31" s="20">
        <v>3137</v>
      </c>
      <c r="X31" s="20">
        <v>3190</v>
      </c>
      <c r="Y31" s="20">
        <v>3209</v>
      </c>
      <c r="Z31" s="20">
        <v>3208</v>
      </c>
      <c r="AA31" s="20">
        <v>3216</v>
      </c>
      <c r="AB31" s="20">
        <v>3231</v>
      </c>
      <c r="AC31" s="20">
        <v>3236</v>
      </c>
      <c r="AD31" s="20">
        <v>3193</v>
      </c>
      <c r="AE31" s="20">
        <v>2786</v>
      </c>
      <c r="AF31" s="20">
        <v>2214</v>
      </c>
      <c r="AG31" s="20">
        <v>1970</v>
      </c>
      <c r="AH31" s="20">
        <v>1975</v>
      </c>
      <c r="AI31" s="20">
        <v>2116</v>
      </c>
      <c r="AJ31" s="20">
        <v>2375</v>
      </c>
      <c r="AK31" s="20">
        <v>2570</v>
      </c>
      <c r="AL31" s="20">
        <v>2676</v>
      </c>
      <c r="AM31" s="20">
        <v>2707</v>
      </c>
      <c r="AN31" s="20">
        <v>2749</v>
      </c>
      <c r="AO31" s="20">
        <v>2780</v>
      </c>
      <c r="AP31" s="20">
        <v>2805</v>
      </c>
      <c r="AQ31" s="20">
        <v>2834</v>
      </c>
      <c r="AR31" s="20">
        <v>2934</v>
      </c>
      <c r="AS31" s="20">
        <v>3070</v>
      </c>
      <c r="AT31" s="20">
        <v>3178</v>
      </c>
      <c r="AU31" s="20">
        <v>3282</v>
      </c>
      <c r="AV31" s="20">
        <v>3374</v>
      </c>
      <c r="AW31" s="20">
        <v>3446</v>
      </c>
      <c r="AX31" s="20">
        <v>3498</v>
      </c>
      <c r="AY31" s="20">
        <v>3523</v>
      </c>
      <c r="AZ31" s="20">
        <v>3493</v>
      </c>
      <c r="BA31" s="20">
        <v>3525</v>
      </c>
    </row>
    <row r="32" spans="1:53" ht="17.25" customHeight="1" thickBot="1">
      <c r="A32" s="18" t="s">
        <v>46</v>
      </c>
      <c r="B32" s="19">
        <v>165</v>
      </c>
      <c r="C32" s="19">
        <v>169</v>
      </c>
      <c r="D32" s="19">
        <v>175</v>
      </c>
      <c r="E32" s="19">
        <v>176</v>
      </c>
      <c r="F32" s="19">
        <v>181</v>
      </c>
      <c r="G32" s="19">
        <v>185</v>
      </c>
      <c r="H32" s="19">
        <v>178</v>
      </c>
      <c r="I32" s="19">
        <v>179</v>
      </c>
      <c r="J32" s="19">
        <v>190</v>
      </c>
      <c r="K32" s="19">
        <v>182</v>
      </c>
      <c r="L32" s="19">
        <v>177</v>
      </c>
      <c r="M32" s="19">
        <v>175</v>
      </c>
      <c r="N32" s="19">
        <v>179</v>
      </c>
      <c r="O32" s="19">
        <v>179</v>
      </c>
      <c r="P32" s="19">
        <v>180</v>
      </c>
      <c r="Q32" s="19">
        <v>194</v>
      </c>
      <c r="R32" s="19">
        <v>209</v>
      </c>
      <c r="S32" s="19">
        <v>207</v>
      </c>
      <c r="T32" s="19">
        <v>208</v>
      </c>
      <c r="U32" s="19">
        <v>189</v>
      </c>
      <c r="V32" s="19">
        <v>206</v>
      </c>
      <c r="W32" s="19">
        <v>204</v>
      </c>
      <c r="X32" s="19">
        <v>203</v>
      </c>
      <c r="Y32" s="19">
        <v>212</v>
      </c>
      <c r="Z32" s="19">
        <v>216</v>
      </c>
      <c r="AA32" s="19">
        <v>224</v>
      </c>
      <c r="AB32" s="19">
        <v>241</v>
      </c>
      <c r="AC32" s="19">
        <v>260</v>
      </c>
      <c r="AD32" s="19">
        <v>272</v>
      </c>
      <c r="AE32" s="19">
        <v>289</v>
      </c>
      <c r="AF32" s="19">
        <v>288</v>
      </c>
      <c r="AG32" s="19">
        <v>303</v>
      </c>
      <c r="AH32" s="19">
        <v>284</v>
      </c>
      <c r="AI32" s="19">
        <v>262</v>
      </c>
      <c r="AJ32" s="19">
        <v>242</v>
      </c>
      <c r="AK32" s="19">
        <v>239</v>
      </c>
      <c r="AL32" s="19">
        <v>241</v>
      </c>
      <c r="AM32" s="10">
        <v>241</v>
      </c>
      <c r="AN32" s="10">
        <v>252</v>
      </c>
      <c r="AO32" s="10">
        <v>252</v>
      </c>
      <c r="AP32" s="10">
        <v>253</v>
      </c>
      <c r="AQ32" s="10">
        <v>255</v>
      </c>
      <c r="AR32" s="10">
        <v>256</v>
      </c>
      <c r="AS32" s="10">
        <v>257</v>
      </c>
      <c r="AT32" s="20">
        <v>262</v>
      </c>
      <c r="AU32" s="20">
        <v>255</v>
      </c>
      <c r="AV32" s="20">
        <v>253</v>
      </c>
      <c r="AW32" s="20">
        <v>257</v>
      </c>
      <c r="AX32" s="20">
        <v>260</v>
      </c>
      <c r="AY32" s="20">
        <v>262</v>
      </c>
      <c r="AZ32" s="20">
        <v>268</v>
      </c>
      <c r="BA32" s="20">
        <v>276</v>
      </c>
    </row>
    <row r="33" spans="1:53" ht="17.25" customHeight="1" thickBot="1">
      <c r="A33" s="9" t="s">
        <v>21</v>
      </c>
      <c r="B33" s="10">
        <v>306</v>
      </c>
      <c r="C33" s="10">
        <v>305</v>
      </c>
      <c r="D33" s="10">
        <v>304</v>
      </c>
      <c r="E33" s="10">
        <v>305</v>
      </c>
      <c r="F33" s="10">
        <v>288</v>
      </c>
      <c r="G33" s="10">
        <v>289</v>
      </c>
      <c r="H33" s="10">
        <v>289</v>
      </c>
      <c r="I33" s="10">
        <v>292</v>
      </c>
      <c r="J33" s="10">
        <v>297</v>
      </c>
      <c r="K33" s="10">
        <v>300</v>
      </c>
      <c r="L33" s="10">
        <v>310</v>
      </c>
      <c r="M33" s="10">
        <v>313</v>
      </c>
      <c r="N33" s="10">
        <v>310</v>
      </c>
      <c r="O33" s="10">
        <v>311</v>
      </c>
      <c r="P33" s="10">
        <v>311</v>
      </c>
      <c r="Q33" s="10">
        <v>308</v>
      </c>
      <c r="R33" s="10">
        <v>302</v>
      </c>
      <c r="S33" s="10">
        <v>302</v>
      </c>
      <c r="T33" s="10">
        <v>302</v>
      </c>
      <c r="U33" s="10">
        <v>305</v>
      </c>
      <c r="V33" s="10">
        <v>311</v>
      </c>
      <c r="W33" s="10">
        <v>313</v>
      </c>
      <c r="X33" s="10">
        <v>316</v>
      </c>
      <c r="Y33" s="10">
        <v>319</v>
      </c>
      <c r="Z33" s="10">
        <v>323</v>
      </c>
      <c r="AA33" s="10">
        <v>312</v>
      </c>
      <c r="AB33" s="10">
        <v>294</v>
      </c>
      <c r="AC33" s="10">
        <v>287</v>
      </c>
      <c r="AD33" s="10">
        <v>279</v>
      </c>
      <c r="AE33" s="10">
        <v>261</v>
      </c>
      <c r="AF33" s="10">
        <v>287</v>
      </c>
      <c r="AG33" s="10">
        <v>246</v>
      </c>
      <c r="AH33" s="10">
        <v>261</v>
      </c>
      <c r="AI33" s="10">
        <v>279</v>
      </c>
      <c r="AJ33" s="10">
        <v>300</v>
      </c>
      <c r="AK33" s="10">
        <v>305</v>
      </c>
      <c r="AL33" s="10">
        <v>297</v>
      </c>
      <c r="AM33" s="10">
        <v>304</v>
      </c>
      <c r="AN33" s="10">
        <v>310</v>
      </c>
      <c r="AO33" s="10">
        <v>303</v>
      </c>
      <c r="AP33" s="10">
        <v>300</v>
      </c>
      <c r="AQ33" s="10">
        <v>298</v>
      </c>
      <c r="AR33" s="10">
        <v>303</v>
      </c>
      <c r="AS33" s="10">
        <v>310</v>
      </c>
      <c r="AT33" s="20">
        <v>308</v>
      </c>
      <c r="AU33" s="20">
        <v>317</v>
      </c>
      <c r="AV33" s="20">
        <v>322</v>
      </c>
      <c r="AW33" s="20">
        <v>324</v>
      </c>
      <c r="AX33" s="20">
        <v>317</v>
      </c>
      <c r="AY33" s="20">
        <v>313</v>
      </c>
      <c r="AZ33" s="20">
        <v>308</v>
      </c>
      <c r="BA33" s="20">
        <v>303</v>
      </c>
    </row>
    <row r="34" spans="1:53" ht="17.25" customHeight="1" thickBot="1">
      <c r="A34" s="9" t="s">
        <v>22</v>
      </c>
      <c r="B34" s="10">
        <v>44</v>
      </c>
      <c r="C34" s="10">
        <v>41</v>
      </c>
      <c r="D34" s="10">
        <v>43</v>
      </c>
      <c r="E34" s="10">
        <v>44</v>
      </c>
      <c r="F34" s="10">
        <v>42</v>
      </c>
      <c r="G34" s="10">
        <v>43</v>
      </c>
      <c r="H34" s="10">
        <v>47</v>
      </c>
      <c r="I34" s="10">
        <v>46</v>
      </c>
      <c r="J34" s="10">
        <v>44</v>
      </c>
      <c r="K34" s="10">
        <v>47</v>
      </c>
      <c r="L34" s="10">
        <v>42</v>
      </c>
      <c r="M34" s="10">
        <v>43</v>
      </c>
      <c r="N34" s="10">
        <v>44</v>
      </c>
      <c r="O34" s="10">
        <v>45</v>
      </c>
      <c r="P34" s="10">
        <v>45</v>
      </c>
      <c r="Q34" s="10">
        <v>41</v>
      </c>
      <c r="R34" s="10">
        <v>44</v>
      </c>
      <c r="S34" s="10">
        <v>45</v>
      </c>
      <c r="T34" s="10">
        <v>46</v>
      </c>
      <c r="U34" s="10">
        <v>45</v>
      </c>
      <c r="V34" s="10">
        <v>45</v>
      </c>
      <c r="W34" s="10">
        <v>47</v>
      </c>
      <c r="X34" s="10">
        <v>45</v>
      </c>
      <c r="Y34" s="10">
        <v>46</v>
      </c>
      <c r="Z34" s="10">
        <v>45</v>
      </c>
      <c r="AA34" s="10">
        <v>44</v>
      </c>
      <c r="AB34" s="10">
        <v>45</v>
      </c>
      <c r="AC34" s="10">
        <v>39</v>
      </c>
      <c r="AD34" s="10">
        <v>35</v>
      </c>
      <c r="AE34" s="10">
        <v>35</v>
      </c>
      <c r="AF34" s="10">
        <v>35</v>
      </c>
      <c r="AG34" s="10">
        <v>35</v>
      </c>
      <c r="AH34" s="10">
        <v>39</v>
      </c>
      <c r="AI34" s="10">
        <v>44</v>
      </c>
      <c r="AJ34" s="10">
        <v>47</v>
      </c>
      <c r="AK34" s="10">
        <v>48</v>
      </c>
      <c r="AL34" s="10">
        <v>49</v>
      </c>
      <c r="AM34" s="10">
        <v>48</v>
      </c>
      <c r="AN34" s="10">
        <v>45</v>
      </c>
      <c r="AO34" s="10">
        <v>46</v>
      </c>
      <c r="AP34" s="10">
        <v>46</v>
      </c>
      <c r="AQ34" s="10">
        <v>50</v>
      </c>
      <c r="AR34" s="10">
        <v>51</v>
      </c>
      <c r="AS34" s="10">
        <v>52</v>
      </c>
      <c r="AT34" s="10">
        <v>53</v>
      </c>
      <c r="AU34" s="10">
        <v>52</v>
      </c>
      <c r="AV34" s="10">
        <v>49</v>
      </c>
      <c r="AW34" s="10">
        <v>52</v>
      </c>
      <c r="AX34" s="10">
        <v>53</v>
      </c>
      <c r="AY34" s="10">
        <v>54</v>
      </c>
      <c r="AZ34" s="10">
        <v>55</v>
      </c>
      <c r="BA34" s="10">
        <v>53</v>
      </c>
    </row>
    <row r="35" spans="1:53" ht="17.25" customHeight="1" thickBot="1">
      <c r="A35" s="9" t="s">
        <v>23</v>
      </c>
      <c r="B35" s="10">
        <v>26</v>
      </c>
      <c r="C35" s="10">
        <v>26</v>
      </c>
      <c r="D35" s="10">
        <v>23</v>
      </c>
      <c r="E35" s="10">
        <v>23</v>
      </c>
      <c r="F35" s="10">
        <v>24</v>
      </c>
      <c r="G35" s="10">
        <v>24</v>
      </c>
      <c r="H35" s="10">
        <v>24</v>
      </c>
      <c r="I35" s="10">
        <v>25</v>
      </c>
      <c r="J35" s="10">
        <v>27</v>
      </c>
      <c r="K35" s="10">
        <v>26</v>
      </c>
      <c r="L35" s="10">
        <v>26</v>
      </c>
      <c r="M35" s="10">
        <v>25</v>
      </c>
      <c r="N35" s="10">
        <v>25</v>
      </c>
      <c r="O35" s="10">
        <v>27</v>
      </c>
      <c r="P35" s="10">
        <v>27</v>
      </c>
      <c r="Q35" s="10">
        <v>27</v>
      </c>
      <c r="R35" s="10">
        <v>24</v>
      </c>
      <c r="S35" s="10">
        <v>24</v>
      </c>
      <c r="T35" s="10">
        <v>23</v>
      </c>
      <c r="U35" s="10">
        <v>22</v>
      </c>
      <c r="V35" s="10">
        <v>22</v>
      </c>
      <c r="W35" s="10">
        <v>21</v>
      </c>
      <c r="X35" s="10">
        <v>22</v>
      </c>
      <c r="Y35" s="10">
        <v>22</v>
      </c>
      <c r="Z35" s="10">
        <v>21</v>
      </c>
      <c r="AA35" s="10">
        <v>22</v>
      </c>
      <c r="AB35" s="10">
        <v>21</v>
      </c>
      <c r="AC35" s="10">
        <v>18</v>
      </c>
      <c r="AD35" s="10">
        <v>16</v>
      </c>
      <c r="AE35" s="10">
        <v>16</v>
      </c>
      <c r="AF35" s="10">
        <v>17</v>
      </c>
      <c r="AG35" s="10">
        <v>16</v>
      </c>
      <c r="AH35" s="10">
        <v>17</v>
      </c>
      <c r="AI35" s="10">
        <v>19</v>
      </c>
      <c r="AJ35" s="10">
        <v>20</v>
      </c>
      <c r="AK35" s="10">
        <v>20</v>
      </c>
      <c r="AL35" s="10">
        <v>22</v>
      </c>
      <c r="AM35" s="10">
        <v>22</v>
      </c>
      <c r="AN35" s="10">
        <v>22</v>
      </c>
      <c r="AO35" s="10">
        <v>22</v>
      </c>
      <c r="AP35" s="10">
        <v>21</v>
      </c>
      <c r="AQ35" s="10">
        <v>19</v>
      </c>
      <c r="AR35" s="10">
        <v>18</v>
      </c>
      <c r="AS35" s="10">
        <v>19</v>
      </c>
      <c r="AT35" s="10">
        <v>19</v>
      </c>
      <c r="AU35" s="10">
        <v>20</v>
      </c>
      <c r="AV35" s="10">
        <v>22</v>
      </c>
      <c r="AW35" s="10">
        <v>21</v>
      </c>
      <c r="AX35" s="10">
        <v>20</v>
      </c>
      <c r="AY35" s="10">
        <v>20</v>
      </c>
      <c r="AZ35" s="10">
        <v>19</v>
      </c>
      <c r="BA35" s="10">
        <v>20</v>
      </c>
    </row>
    <row r="36" spans="1:53" ht="17.25" customHeight="1" thickBot="1">
      <c r="A36" s="11" t="s">
        <v>24</v>
      </c>
      <c r="B36" s="10">
        <v>257</v>
      </c>
      <c r="C36" s="10">
        <v>258</v>
      </c>
      <c r="D36" s="10">
        <v>259</v>
      </c>
      <c r="E36" s="10">
        <v>260</v>
      </c>
      <c r="F36" s="10">
        <v>263</v>
      </c>
      <c r="G36" s="10">
        <v>263</v>
      </c>
      <c r="H36" s="10">
        <v>265</v>
      </c>
      <c r="I36" s="10">
        <v>266</v>
      </c>
      <c r="J36" s="10">
        <v>267</v>
      </c>
      <c r="K36" s="10">
        <v>270</v>
      </c>
      <c r="L36" s="10">
        <v>271</v>
      </c>
      <c r="M36" s="10">
        <v>272</v>
      </c>
      <c r="N36" s="10">
        <v>273</v>
      </c>
      <c r="O36" s="10">
        <v>274</v>
      </c>
      <c r="P36" s="10">
        <v>275</v>
      </c>
      <c r="Q36" s="10">
        <v>276</v>
      </c>
      <c r="R36" s="10">
        <v>275</v>
      </c>
      <c r="S36" s="10">
        <v>275</v>
      </c>
      <c r="T36" s="10">
        <v>276</v>
      </c>
      <c r="U36" s="10">
        <v>275</v>
      </c>
      <c r="V36" s="10">
        <v>277</v>
      </c>
      <c r="W36" s="10">
        <v>276</v>
      </c>
      <c r="X36" s="10">
        <v>275</v>
      </c>
      <c r="Y36" s="10">
        <v>276</v>
      </c>
      <c r="Z36" s="10">
        <v>276</v>
      </c>
      <c r="AA36" s="10">
        <v>277</v>
      </c>
      <c r="AB36" s="10">
        <v>277</v>
      </c>
      <c r="AC36" s="10">
        <v>277</v>
      </c>
      <c r="AD36" s="10">
        <v>277</v>
      </c>
      <c r="AE36" s="10">
        <v>277</v>
      </c>
      <c r="AF36" s="10">
        <v>276</v>
      </c>
      <c r="AG36" s="10">
        <v>277</v>
      </c>
      <c r="AH36" s="10">
        <v>277</v>
      </c>
      <c r="AI36" s="10">
        <v>277</v>
      </c>
      <c r="AJ36" s="10">
        <v>278</v>
      </c>
      <c r="AK36" s="10">
        <v>281</v>
      </c>
      <c r="AL36" s="10">
        <v>281</v>
      </c>
      <c r="AM36" s="10">
        <v>281</v>
      </c>
      <c r="AN36" s="10">
        <v>281</v>
      </c>
      <c r="AO36" s="10">
        <v>282</v>
      </c>
      <c r="AP36" s="10">
        <v>281</v>
      </c>
      <c r="AQ36" s="10">
        <v>280</v>
      </c>
      <c r="AR36" s="10">
        <v>282</v>
      </c>
      <c r="AS36" s="10">
        <v>282</v>
      </c>
      <c r="AT36" s="10">
        <v>281</v>
      </c>
      <c r="AU36" s="10">
        <v>281</v>
      </c>
      <c r="AV36" s="10">
        <v>280</v>
      </c>
      <c r="AW36" s="10">
        <v>280</v>
      </c>
      <c r="AX36" s="10">
        <v>280</v>
      </c>
      <c r="AY36" s="10">
        <v>280</v>
      </c>
      <c r="AZ36" s="10">
        <v>279</v>
      </c>
      <c r="BA36" s="10">
        <v>279</v>
      </c>
    </row>
    <row r="37" spans="1:53" ht="17.25" customHeight="1" thickBot="1">
      <c r="A37" s="9" t="s">
        <v>25</v>
      </c>
      <c r="B37" s="10">
        <v>22</v>
      </c>
      <c r="C37" s="10">
        <v>22</v>
      </c>
      <c r="D37" s="10">
        <v>22</v>
      </c>
      <c r="E37" s="10">
        <v>22</v>
      </c>
      <c r="F37" s="10">
        <v>22</v>
      </c>
      <c r="G37" s="10">
        <v>22</v>
      </c>
      <c r="H37" s="10">
        <v>22</v>
      </c>
      <c r="I37" s="10">
        <v>22</v>
      </c>
      <c r="J37" s="10">
        <v>22</v>
      </c>
      <c r="K37" s="10">
        <v>22</v>
      </c>
      <c r="L37" s="10">
        <v>22</v>
      </c>
      <c r="M37" s="10">
        <v>22</v>
      </c>
      <c r="N37" s="10">
        <v>22</v>
      </c>
      <c r="O37" s="10">
        <v>24</v>
      </c>
      <c r="P37" s="10">
        <v>24</v>
      </c>
      <c r="Q37" s="10">
        <v>24</v>
      </c>
      <c r="R37" s="10">
        <v>24</v>
      </c>
      <c r="S37" s="10">
        <v>24</v>
      </c>
      <c r="T37" s="10">
        <v>24</v>
      </c>
      <c r="U37" s="10">
        <v>24</v>
      </c>
      <c r="V37" s="10">
        <v>24</v>
      </c>
      <c r="W37" s="10">
        <v>24</v>
      </c>
      <c r="X37" s="10">
        <v>23</v>
      </c>
      <c r="Y37" s="10">
        <v>24</v>
      </c>
      <c r="Z37" s="10">
        <v>24</v>
      </c>
      <c r="AA37" s="10">
        <v>24</v>
      </c>
      <c r="AB37" s="10">
        <v>24</v>
      </c>
      <c r="AC37" s="10">
        <v>24</v>
      </c>
      <c r="AD37" s="10">
        <v>24</v>
      </c>
      <c r="AE37" s="10">
        <v>24</v>
      </c>
      <c r="AF37" s="10">
        <v>24</v>
      </c>
      <c r="AG37" s="10">
        <v>24</v>
      </c>
      <c r="AH37" s="10">
        <v>24</v>
      </c>
      <c r="AI37" s="10">
        <v>24</v>
      </c>
      <c r="AJ37" s="10">
        <v>25</v>
      </c>
      <c r="AK37" s="10">
        <v>26</v>
      </c>
      <c r="AL37" s="10">
        <v>26</v>
      </c>
      <c r="AM37" s="10">
        <v>27</v>
      </c>
      <c r="AN37" s="10">
        <v>27</v>
      </c>
      <c r="AO37" s="10">
        <v>27</v>
      </c>
      <c r="AP37" s="10">
        <v>27</v>
      </c>
      <c r="AQ37" s="10">
        <v>27</v>
      </c>
      <c r="AR37" s="10">
        <v>27</v>
      </c>
      <c r="AS37" s="10">
        <v>27</v>
      </c>
      <c r="AT37" s="10">
        <v>28</v>
      </c>
      <c r="AU37" s="10">
        <v>28</v>
      </c>
      <c r="AV37" s="10">
        <v>28</v>
      </c>
      <c r="AW37" s="10">
        <v>28</v>
      </c>
      <c r="AX37" s="10">
        <v>29</v>
      </c>
      <c r="AY37" s="10">
        <v>29</v>
      </c>
      <c r="AZ37" s="10">
        <v>29</v>
      </c>
      <c r="BA37" s="10">
        <v>29</v>
      </c>
    </row>
    <row r="38" spans="1:53" ht="17.25" customHeight="1" thickBot="1">
      <c r="A38" s="9" t="s">
        <v>26</v>
      </c>
      <c r="B38" s="9"/>
      <c r="C38" s="9"/>
      <c r="D38" s="9"/>
      <c r="E38" s="10"/>
      <c r="F38" s="10">
        <v>16</v>
      </c>
      <c r="G38" s="10">
        <v>16</v>
      </c>
      <c r="H38" s="10">
        <v>16</v>
      </c>
      <c r="I38" s="10">
        <v>16</v>
      </c>
      <c r="J38" s="10">
        <v>16</v>
      </c>
      <c r="K38" s="10">
        <v>17</v>
      </c>
      <c r="L38" s="10">
        <v>17</v>
      </c>
      <c r="M38" s="10">
        <v>17</v>
      </c>
      <c r="N38" s="10">
        <v>17</v>
      </c>
      <c r="O38" s="10">
        <v>16</v>
      </c>
      <c r="P38" s="10">
        <v>17</v>
      </c>
      <c r="Q38" s="10">
        <v>17</v>
      </c>
      <c r="R38" s="10">
        <v>16</v>
      </c>
      <c r="S38" s="10">
        <v>16</v>
      </c>
      <c r="T38" s="10">
        <v>16</v>
      </c>
      <c r="U38" s="10">
        <v>16</v>
      </c>
      <c r="V38" s="10">
        <v>16</v>
      </c>
      <c r="W38" s="10">
        <v>16</v>
      </c>
      <c r="X38" s="10">
        <v>16</v>
      </c>
      <c r="Y38" s="10">
        <v>16</v>
      </c>
      <c r="Z38" s="10">
        <v>16</v>
      </c>
      <c r="AA38" s="10">
        <v>16</v>
      </c>
      <c r="AB38" s="10">
        <v>16</v>
      </c>
      <c r="AC38" s="10">
        <v>16</v>
      </c>
      <c r="AD38" s="10">
        <v>16</v>
      </c>
      <c r="AE38" s="10">
        <v>16</v>
      </c>
      <c r="AF38" s="10">
        <v>15</v>
      </c>
      <c r="AG38" s="10">
        <v>15</v>
      </c>
      <c r="AH38" s="10">
        <v>15</v>
      </c>
      <c r="AI38" s="10">
        <v>15</v>
      </c>
      <c r="AJ38" s="10">
        <v>15</v>
      </c>
      <c r="AK38" s="10">
        <v>15</v>
      </c>
      <c r="AL38" s="10">
        <v>15</v>
      </c>
      <c r="AM38" s="10">
        <v>16</v>
      </c>
      <c r="AN38" s="10">
        <v>16</v>
      </c>
      <c r="AO38" s="10">
        <v>16</v>
      </c>
      <c r="AP38" s="10">
        <v>16</v>
      </c>
      <c r="AQ38" s="10">
        <v>19</v>
      </c>
      <c r="AR38" s="10">
        <v>19</v>
      </c>
      <c r="AS38" s="10">
        <v>19</v>
      </c>
      <c r="AT38" s="10">
        <v>19</v>
      </c>
      <c r="AU38" s="10">
        <v>19</v>
      </c>
      <c r="AV38" s="10">
        <v>19</v>
      </c>
      <c r="AW38" s="10">
        <v>19</v>
      </c>
      <c r="AX38" s="10">
        <v>19</v>
      </c>
      <c r="AY38" s="10">
        <v>19</v>
      </c>
      <c r="AZ38" s="10">
        <v>19</v>
      </c>
      <c r="BA38" s="10">
        <v>19</v>
      </c>
    </row>
    <row r="39" spans="1:53" ht="16.5" customHeight="1" thickBot="1">
      <c r="A39" s="13" t="s">
        <v>0</v>
      </c>
      <c r="B39" s="16">
        <f aca="true" t="shared" si="26" ref="B39:G39">B28+B29+B30+B33+B34+B35+B36+B37+B38</f>
        <v>583533</v>
      </c>
      <c r="C39" s="16">
        <f t="shared" si="26"/>
        <v>594647</v>
      </c>
      <c r="D39" s="16">
        <f t="shared" si="26"/>
        <v>607279</v>
      </c>
      <c r="E39" s="16">
        <f t="shared" si="26"/>
        <v>615989</v>
      </c>
      <c r="F39" s="16">
        <f t="shared" si="26"/>
        <v>631236</v>
      </c>
      <c r="G39" s="16">
        <f t="shared" si="26"/>
        <v>643164</v>
      </c>
      <c r="H39" s="16">
        <f aca="true" t="shared" si="27" ref="H39:N39">H28+H29+H30+H33+H34+H35+H36+H37+H38</f>
        <v>661534</v>
      </c>
      <c r="I39" s="16">
        <f t="shared" si="27"/>
        <v>677330</v>
      </c>
      <c r="J39" s="16">
        <f t="shared" si="27"/>
        <v>696077</v>
      </c>
      <c r="K39" s="16">
        <f t="shared" si="27"/>
        <v>716607</v>
      </c>
      <c r="L39" s="16">
        <f t="shared" si="27"/>
        <v>743301</v>
      </c>
      <c r="M39" s="16">
        <f t="shared" si="27"/>
        <v>749103</v>
      </c>
      <c r="N39" s="16">
        <f t="shared" si="27"/>
        <v>766997</v>
      </c>
      <c r="O39" s="16">
        <f aca="true" t="shared" si="28" ref="O39:U39">O28+O29+O30+O33+O34+O35+O36+O37+O38</f>
        <v>780034</v>
      </c>
      <c r="P39" s="16">
        <f t="shared" si="28"/>
        <v>795147</v>
      </c>
      <c r="Q39" s="16">
        <f t="shared" si="28"/>
        <v>815560</v>
      </c>
      <c r="R39" s="16">
        <f t="shared" si="28"/>
        <v>832722</v>
      </c>
      <c r="S39" s="16">
        <f t="shared" si="28"/>
        <v>850437</v>
      </c>
      <c r="T39" s="16">
        <f t="shared" si="28"/>
        <v>867397</v>
      </c>
      <c r="U39" s="16">
        <f t="shared" si="28"/>
        <v>883326</v>
      </c>
      <c r="V39" s="16">
        <f aca="true" t="shared" si="29" ref="V39:AB39">V28+V29+V30+V33+V34+V35+V36+V37+V38</f>
        <v>900452</v>
      </c>
      <c r="W39" s="16">
        <f t="shared" si="29"/>
        <v>917955</v>
      </c>
      <c r="X39" s="16">
        <f t="shared" si="29"/>
        <v>936513</v>
      </c>
      <c r="Y39" s="16">
        <f t="shared" si="29"/>
        <v>950110</v>
      </c>
      <c r="Z39" s="16">
        <f t="shared" si="29"/>
        <v>965170</v>
      </c>
      <c r="AA39" s="16">
        <f t="shared" si="29"/>
        <v>978782</v>
      </c>
      <c r="AB39" s="16">
        <f t="shared" si="29"/>
        <v>982205</v>
      </c>
      <c r="AC39" s="16">
        <f aca="true" t="shared" si="30" ref="AC39:AH39">AC28+AC29+AC30+AC33+AC34+AC35+AC36+AC37+AC38</f>
        <v>982362</v>
      </c>
      <c r="AD39" s="16">
        <f t="shared" si="30"/>
        <v>984166</v>
      </c>
      <c r="AE39" s="16">
        <f t="shared" si="30"/>
        <v>986231</v>
      </c>
      <c r="AF39" s="16">
        <f t="shared" si="30"/>
        <v>991361</v>
      </c>
      <c r="AG39" s="16">
        <f t="shared" si="30"/>
        <v>997741</v>
      </c>
      <c r="AH39" s="16">
        <f t="shared" si="30"/>
        <v>1004566</v>
      </c>
      <c r="AI39" s="16">
        <f aca="true" t="shared" si="31" ref="AI39:AN39">AI28+AI29+AI30+AI33+AI34+AI35+AI36+AI37+AI38</f>
        <v>1013057</v>
      </c>
      <c r="AJ39" s="16">
        <f t="shared" si="31"/>
        <v>1027143</v>
      </c>
      <c r="AK39" s="16">
        <f t="shared" si="31"/>
        <v>1040925</v>
      </c>
      <c r="AL39" s="16">
        <f t="shared" si="31"/>
        <v>1058018</v>
      </c>
      <c r="AM39" s="16">
        <f t="shared" si="31"/>
        <v>1074532</v>
      </c>
      <c r="AN39" s="16">
        <f t="shared" si="31"/>
        <v>1094203</v>
      </c>
      <c r="AO39" s="16">
        <f aca="true" t="shared" si="32" ref="AO39:AY39">AO28+AO29+AO30+AO33+AO34+AO35+AO36+AO37+AO38</f>
        <v>1115949</v>
      </c>
      <c r="AP39" s="16">
        <f t="shared" si="32"/>
        <v>1136368</v>
      </c>
      <c r="AQ39" s="16">
        <f t="shared" si="32"/>
        <v>1158410</v>
      </c>
      <c r="AR39" s="16">
        <f t="shared" si="32"/>
        <v>1177127</v>
      </c>
      <c r="AS39" s="16">
        <f t="shared" si="32"/>
        <v>1196945</v>
      </c>
      <c r="AT39" s="16">
        <f t="shared" si="32"/>
        <v>1220950</v>
      </c>
      <c r="AU39" s="16">
        <f t="shared" si="32"/>
        <v>1246002</v>
      </c>
      <c r="AV39" s="16">
        <f t="shared" si="32"/>
        <v>1272766</v>
      </c>
      <c r="AW39" s="16">
        <f t="shared" si="32"/>
        <v>1296362</v>
      </c>
      <c r="AX39" s="16">
        <f t="shared" si="32"/>
        <v>1317536</v>
      </c>
      <c r="AY39" s="16">
        <f t="shared" si="32"/>
        <v>1340774</v>
      </c>
      <c r="AZ39" s="16">
        <f>AZ28+AZ29+AZ30+AZ33+AZ34+AZ35+AZ36+AZ37+AZ38</f>
        <v>1366743</v>
      </c>
      <c r="BA39" s="16">
        <f>BA28+BA29+BA30+BA33+BA34+BA35+BA36+BA37+BA38</f>
        <v>1388863</v>
      </c>
    </row>
    <row r="40" ht="16.5" customHeight="1"/>
    <row r="41" spans="1:32" ht="34.5" customHeight="1">
      <c r="A41" s="76" t="s">
        <v>17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</row>
    <row r="42" spans="1:32" ht="117" customHeight="1">
      <c r="A42" s="75" t="s">
        <v>47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</row>
    <row r="43" spans="1:32" ht="18" customHeight="1">
      <c r="A43" s="28" t="s">
        <v>27</v>
      </c>
      <c r="B43" s="28"/>
      <c r="C43" s="28"/>
      <c r="D43" s="25"/>
      <c r="E43" s="73" t="s">
        <v>28</v>
      </c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</row>
    <row r="44" spans="1:32" ht="27" customHeight="1">
      <c r="A44" s="72" t="s">
        <v>29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</row>
    <row r="45" spans="1:32" ht="17.25" customHeight="1">
      <c r="A45" s="29" t="s">
        <v>30</v>
      </c>
      <c r="B45" s="29"/>
      <c r="C45" s="29"/>
      <c r="D45" s="30"/>
      <c r="E45" s="70" t="s">
        <v>31</v>
      </c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</row>
    <row r="46" spans="1:32" ht="12.75" customHeight="1">
      <c r="A46" s="27" t="s">
        <v>32</v>
      </c>
      <c r="B46" s="27"/>
      <c r="C46" s="27"/>
      <c r="D46" s="26"/>
      <c r="E46" s="70" t="s">
        <v>33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</row>
    <row r="47" spans="1:32" ht="33.75" customHeight="1">
      <c r="A47" s="27" t="s">
        <v>11</v>
      </c>
      <c r="B47" s="27"/>
      <c r="C47" s="27"/>
      <c r="D47" s="26"/>
      <c r="E47" s="70" t="s">
        <v>34</v>
      </c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</row>
    <row r="48" spans="1:32" ht="32.25" customHeight="1">
      <c r="A48" s="23" t="s">
        <v>12</v>
      </c>
      <c r="B48" s="23"/>
      <c r="C48" s="23"/>
      <c r="D48" s="26"/>
      <c r="E48" s="70" t="s">
        <v>35</v>
      </c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</row>
    <row r="49" spans="1:32" ht="13.5" customHeight="1">
      <c r="A49" s="27" t="s">
        <v>13</v>
      </c>
      <c r="B49" s="27"/>
      <c r="C49" s="27"/>
      <c r="D49" s="26"/>
      <c r="E49" s="70" t="s">
        <v>36</v>
      </c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</row>
    <row r="50" spans="1:32" ht="43.5" customHeight="1">
      <c r="A50" s="27" t="s">
        <v>37</v>
      </c>
      <c r="B50" s="27"/>
      <c r="C50" s="27"/>
      <c r="D50" s="26"/>
      <c r="E50" s="70" t="s">
        <v>38</v>
      </c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</row>
    <row r="51" spans="1:32" ht="12.75" customHeight="1">
      <c r="A51" s="72" t="s">
        <v>39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</row>
    <row r="52" spans="1:32" ht="48.75" customHeight="1">
      <c r="A52" s="27" t="s">
        <v>14</v>
      </c>
      <c r="B52" s="27"/>
      <c r="C52" s="27"/>
      <c r="D52" s="26"/>
      <c r="E52" s="70" t="s">
        <v>40</v>
      </c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</row>
    <row r="53" spans="1:32" ht="30" customHeight="1">
      <c r="A53" s="27" t="s">
        <v>41</v>
      </c>
      <c r="B53" s="27"/>
      <c r="C53" s="27"/>
      <c r="D53" s="26"/>
      <c r="E53" s="70" t="s">
        <v>42</v>
      </c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</row>
    <row r="54" spans="1:32" ht="54.75" customHeight="1">
      <c r="A54" s="23" t="s">
        <v>43</v>
      </c>
      <c r="B54" s="23"/>
      <c r="C54" s="23"/>
      <c r="D54" s="26"/>
      <c r="E54" s="70" t="s">
        <v>44</v>
      </c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</row>
    <row r="55" spans="1:32" ht="108" customHeight="1">
      <c r="A55" s="74" t="s">
        <v>48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</row>
    <row r="56" ht="33" customHeight="1">
      <c r="A56" s="3" t="s">
        <v>15</v>
      </c>
    </row>
    <row r="57" ht="84" customHeight="1"/>
    <row r="58" ht="84" customHeight="1"/>
    <row r="59" ht="98.25" customHeight="1"/>
    <row r="60" ht="71.25" customHeight="1"/>
    <row r="61" ht="71.25" customHeight="1"/>
    <row r="62" ht="71.25" customHeight="1"/>
    <row r="63" ht="71.25" customHeight="1"/>
    <row r="64" ht="71.25" customHeight="1"/>
  </sheetData>
  <sheetProtection/>
  <mergeCells count="18">
    <mergeCell ref="A51:AF51"/>
    <mergeCell ref="A55:AF55"/>
    <mergeCell ref="A42:AF42"/>
    <mergeCell ref="A41:AF41"/>
    <mergeCell ref="E47:AF47"/>
    <mergeCell ref="E46:AF46"/>
    <mergeCell ref="E54:AF54"/>
    <mergeCell ref="E53:AF53"/>
    <mergeCell ref="E52:AF52"/>
    <mergeCell ref="E50:AF50"/>
    <mergeCell ref="E49:AF49"/>
    <mergeCell ref="E48:AF48"/>
    <mergeCell ref="Q2:AB2"/>
    <mergeCell ref="A44:AF44"/>
    <mergeCell ref="E43:AF43"/>
    <mergeCell ref="E45:AF45"/>
    <mergeCell ref="AD1:BB1"/>
    <mergeCell ref="AD2:BB2"/>
  </mergeCells>
  <printOptions horizontalCentered="1" verticalCentered="1"/>
  <pageMargins left="0.31496062992125984" right="0.31496062992125984" top="0.4724409448818898" bottom="0.5118110236220472" header="0" footer="0.5118110236220472"/>
  <pageSetup fitToHeight="1" fitToWidth="1" horizontalDpi="600" verticalDpi="600" orientation="landscape" paperSize="9" scale="41" r:id="rId2"/>
  <headerFooter alignWithMargins="0">
    <oddFooter>&amp;LFuente: Cálidda
</oddFooter>
  </headerFooter>
  <ignoredErrors>
    <ignoredError sqref="AP30:AY30 AL30:AO30 AH14:AY14 AD14:AG14 AZ30:BA30 AZ14:BA14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2:CB64"/>
  <sheetViews>
    <sheetView view="pageBreakPreview" zoomScale="80" zoomScaleNormal="40" zoomScaleSheetLayoutView="80" zoomScalePageLayoutView="0" workbookViewId="0" topLeftCell="A16">
      <selection activeCell="AX18" sqref="AX18"/>
    </sheetView>
  </sheetViews>
  <sheetFormatPr defaultColWidth="11.421875" defaultRowHeight="12.75"/>
  <cols>
    <col min="1" max="1" width="36.8515625" style="3" customWidth="1"/>
    <col min="2" max="5" width="34.7109375" style="3" hidden="1" customWidth="1"/>
    <col min="6" max="6" width="15.8515625" style="3" hidden="1" customWidth="1"/>
    <col min="7" max="7" width="13.28125" style="3" hidden="1" customWidth="1"/>
    <col min="8" max="13" width="13.28125" style="1" hidden="1" customWidth="1"/>
    <col min="14" max="17" width="14.421875" style="1" hidden="1" customWidth="1"/>
    <col min="18" max="18" width="21.140625" style="1" hidden="1" customWidth="1"/>
    <col min="19" max="19" width="35.421875" style="1" hidden="1" customWidth="1"/>
    <col min="20" max="20" width="18.7109375" style="1" hidden="1" customWidth="1"/>
    <col min="21" max="23" width="14.421875" style="1" hidden="1" customWidth="1"/>
    <col min="24" max="24" width="21.8515625" style="1" hidden="1" customWidth="1"/>
    <col min="25" max="25" width="16.00390625" style="1" hidden="1" customWidth="1"/>
    <col min="26" max="26" width="14.421875" style="1" hidden="1" customWidth="1"/>
    <col min="27" max="27" width="14.57421875" style="1" hidden="1" customWidth="1"/>
    <col min="28" max="28" width="31.28125" style="1" hidden="1" customWidth="1"/>
    <col min="29" max="29" width="24.8515625" style="1" hidden="1" customWidth="1"/>
    <col min="30" max="30" width="32.421875" style="1" hidden="1" customWidth="1"/>
    <col min="31" max="31" width="15.140625" style="1" hidden="1" customWidth="1"/>
    <col min="32" max="33" width="15.7109375" style="1" hidden="1" customWidth="1"/>
    <col min="34" max="34" width="27.7109375" style="1" hidden="1" customWidth="1"/>
    <col min="35" max="35" width="28.00390625" style="1" hidden="1" customWidth="1"/>
    <col min="36" max="36" width="35.7109375" style="1" hidden="1" customWidth="1"/>
    <col min="37" max="37" width="31.57421875" style="1" hidden="1" customWidth="1"/>
    <col min="38" max="38" width="15.7109375" style="1" hidden="1" customWidth="1"/>
    <col min="39" max="39" width="15.00390625" style="1" hidden="1" customWidth="1"/>
    <col min="40" max="40" width="22.8515625" style="1" hidden="1" customWidth="1"/>
    <col min="41" max="41" width="15.00390625" style="1" hidden="1" customWidth="1"/>
    <col min="42" max="53" width="13.57421875" style="1" customWidth="1"/>
    <col min="54" max="55" width="15.7109375" style="1" customWidth="1"/>
    <col min="56" max="56" width="10.28125" style="1" customWidth="1"/>
    <col min="57" max="57" width="11.7109375" style="1" customWidth="1"/>
    <col min="58" max="58" width="10.140625" style="1" customWidth="1"/>
    <col min="59" max="59" width="15.8515625" style="1" customWidth="1"/>
    <col min="60" max="62" width="10.28125" style="1" customWidth="1"/>
    <col min="63" max="63" width="12.421875" style="1" customWidth="1"/>
    <col min="64" max="64" width="12.00390625" style="1" customWidth="1"/>
    <col min="65" max="65" width="12.421875" style="1" customWidth="1"/>
    <col min="66" max="66" width="15.8515625" style="1" customWidth="1"/>
    <col min="67" max="67" width="55.421875" style="1" customWidth="1"/>
    <col min="68" max="82" width="15.8515625" style="1" customWidth="1"/>
    <col min="83" max="83" width="0" style="1" hidden="1" customWidth="1"/>
    <col min="84" max="16384" width="11.421875" style="1" customWidth="1"/>
  </cols>
  <sheetData>
    <row r="2" spans="2:80" ht="24.75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77" t="s">
        <v>50</v>
      </c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</row>
    <row r="3" spans="2:80" ht="17.2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77" t="s">
        <v>95</v>
      </c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</row>
    <row r="4" spans="1:80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</row>
    <row r="5" spans="1:80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</row>
    <row r="6" spans="1:30" ht="12.75">
      <c r="A6" s="2"/>
      <c r="AC6" s="32"/>
      <c r="AD6" s="33"/>
    </row>
    <row r="7" spans="1:57" ht="12.75">
      <c r="A7" s="4" t="s">
        <v>2</v>
      </c>
      <c r="Y7" s="3"/>
      <c r="AC7" s="34"/>
      <c r="AD7" s="3"/>
      <c r="AE7" s="3" t="s">
        <v>51</v>
      </c>
      <c r="AF7" s="3" t="s">
        <v>51</v>
      </c>
      <c r="AG7" s="3" t="s">
        <v>51</v>
      </c>
      <c r="AH7" s="3" t="s">
        <v>51</v>
      </c>
      <c r="AI7" s="3" t="s">
        <v>51</v>
      </c>
      <c r="AJ7" s="3" t="s">
        <v>51</v>
      </c>
      <c r="AK7" s="3" t="s">
        <v>51</v>
      </c>
      <c r="AP7" s="3" t="s">
        <v>51</v>
      </c>
      <c r="BE7" s="3"/>
    </row>
    <row r="8" spans="1:57" ht="12.75">
      <c r="A8" s="67" t="s">
        <v>76</v>
      </c>
      <c r="Y8" s="3"/>
      <c r="AC8" s="34"/>
      <c r="AD8" s="3"/>
      <c r="AE8" s="3" t="s">
        <v>52</v>
      </c>
      <c r="AF8" s="3" t="s">
        <v>52</v>
      </c>
      <c r="AG8" s="3" t="s">
        <v>52</v>
      </c>
      <c r="AH8" s="3" t="s">
        <v>52</v>
      </c>
      <c r="AI8" s="3" t="s">
        <v>52</v>
      </c>
      <c r="AJ8" s="3" t="s">
        <v>52</v>
      </c>
      <c r="AK8" s="3" t="s">
        <v>52</v>
      </c>
      <c r="AP8" s="3" t="s">
        <v>52</v>
      </c>
      <c r="BE8" s="3"/>
    </row>
    <row r="9" spans="1:57" ht="12.75">
      <c r="A9" s="4" t="s">
        <v>53</v>
      </c>
      <c r="Y9" s="3"/>
      <c r="AC9" s="34"/>
      <c r="AD9" s="3"/>
      <c r="AE9" s="3" t="s">
        <v>54</v>
      </c>
      <c r="AF9" s="3" t="s">
        <v>55</v>
      </c>
      <c r="AG9" s="3" t="s">
        <v>55</v>
      </c>
      <c r="AH9" s="3" t="s">
        <v>55</v>
      </c>
      <c r="AI9" s="3" t="s">
        <v>55</v>
      </c>
      <c r="AJ9" s="3" t="s">
        <v>55</v>
      </c>
      <c r="AK9" s="3" t="s">
        <v>55</v>
      </c>
      <c r="AP9" s="3" t="s">
        <v>55</v>
      </c>
      <c r="BE9" s="3"/>
    </row>
    <row r="10" spans="18:29" ht="12.75">
      <c r="R10" s="35"/>
      <c r="S10" s="35"/>
      <c r="T10" s="35"/>
      <c r="U10" s="35"/>
      <c r="V10" s="35"/>
      <c r="W10" s="35"/>
      <c r="AC10" s="36"/>
    </row>
    <row r="11" spans="1:30" ht="14.25">
      <c r="A11" s="2" t="s">
        <v>16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AD11" s="35"/>
    </row>
    <row r="12" spans="2:9" ht="13.5" thickBot="1">
      <c r="B12" s="5">
        <v>31</v>
      </c>
      <c r="C12" s="5">
        <v>28</v>
      </c>
      <c r="D12" s="5">
        <v>31</v>
      </c>
      <c r="E12" s="5">
        <v>30</v>
      </c>
      <c r="F12" s="5">
        <v>31</v>
      </c>
      <c r="G12" s="5">
        <v>30</v>
      </c>
      <c r="H12" s="5">
        <v>31</v>
      </c>
      <c r="I12" s="5">
        <v>31</v>
      </c>
    </row>
    <row r="13" spans="1:65" ht="28.5" customHeight="1" thickBot="1">
      <c r="A13" s="6" t="s">
        <v>8</v>
      </c>
      <c r="B13" s="7">
        <v>42736</v>
      </c>
      <c r="C13" s="7">
        <v>42767</v>
      </c>
      <c r="D13" s="7">
        <v>42795</v>
      </c>
      <c r="E13" s="7">
        <v>42826</v>
      </c>
      <c r="F13" s="7">
        <v>42856</v>
      </c>
      <c r="G13" s="7">
        <v>42887</v>
      </c>
      <c r="H13" s="7">
        <v>42917</v>
      </c>
      <c r="I13" s="7">
        <v>42948</v>
      </c>
      <c r="J13" s="7">
        <v>42979</v>
      </c>
      <c r="K13" s="7">
        <v>43009</v>
      </c>
      <c r="L13" s="7">
        <v>43040</v>
      </c>
      <c r="M13" s="7">
        <v>43070</v>
      </c>
      <c r="N13" s="7">
        <v>43101</v>
      </c>
      <c r="O13" s="7">
        <v>43132</v>
      </c>
      <c r="P13" s="7">
        <v>43160</v>
      </c>
      <c r="Q13" s="7">
        <v>43191</v>
      </c>
      <c r="R13" s="7">
        <v>43221</v>
      </c>
      <c r="S13" s="7">
        <v>43252</v>
      </c>
      <c r="T13" s="7">
        <v>43282</v>
      </c>
      <c r="U13" s="7">
        <v>43313</v>
      </c>
      <c r="V13" s="7">
        <v>43344</v>
      </c>
      <c r="W13" s="7">
        <v>43374</v>
      </c>
      <c r="X13" s="7">
        <v>43405</v>
      </c>
      <c r="Y13" s="7">
        <v>43435</v>
      </c>
      <c r="Z13" s="7">
        <v>43466</v>
      </c>
      <c r="AA13" s="7">
        <v>43497</v>
      </c>
      <c r="AB13" s="7">
        <v>43525</v>
      </c>
      <c r="AC13" s="7">
        <v>43556</v>
      </c>
      <c r="AD13" s="7">
        <v>43586</v>
      </c>
      <c r="AE13" s="7">
        <v>43617</v>
      </c>
      <c r="AF13" s="7">
        <v>43647</v>
      </c>
      <c r="AG13" s="7">
        <v>43678</v>
      </c>
      <c r="AH13" s="7">
        <v>43709</v>
      </c>
      <c r="AI13" s="7">
        <v>43739</v>
      </c>
      <c r="AJ13" s="7">
        <v>43770</v>
      </c>
      <c r="AK13" s="7">
        <v>43800</v>
      </c>
      <c r="AL13" s="7">
        <v>43831</v>
      </c>
      <c r="AM13" s="7">
        <v>43862</v>
      </c>
      <c r="AN13" s="7">
        <v>43891</v>
      </c>
      <c r="AO13" s="7">
        <v>43922</v>
      </c>
      <c r="AP13" s="7">
        <v>43952</v>
      </c>
      <c r="AQ13" s="7">
        <v>43983</v>
      </c>
      <c r="AR13" s="7">
        <v>44013</v>
      </c>
      <c r="AS13" s="7">
        <v>44044</v>
      </c>
      <c r="AT13" s="7">
        <v>44075</v>
      </c>
      <c r="AU13" s="7">
        <v>44105</v>
      </c>
      <c r="AV13" s="7">
        <v>44136</v>
      </c>
      <c r="AW13" s="7">
        <v>44166</v>
      </c>
      <c r="AX13" s="7">
        <v>44197</v>
      </c>
      <c r="AY13" s="7">
        <v>44228</v>
      </c>
      <c r="AZ13" s="7">
        <v>44256</v>
      </c>
      <c r="BA13" s="7">
        <v>44287</v>
      </c>
      <c r="BB13" s="7">
        <v>44317</v>
      </c>
      <c r="BC13" s="7">
        <v>44348</v>
      </c>
      <c r="BD13" s="7">
        <v>44378</v>
      </c>
      <c r="BE13" s="7">
        <v>44409</v>
      </c>
      <c r="BF13" s="7">
        <v>44440</v>
      </c>
      <c r="BG13" s="7">
        <v>44470</v>
      </c>
      <c r="BH13" s="7">
        <v>44501</v>
      </c>
      <c r="BI13" s="7">
        <v>44531</v>
      </c>
      <c r="BJ13" s="7">
        <v>44562</v>
      </c>
      <c r="BK13" s="7">
        <v>44593</v>
      </c>
      <c r="BL13" s="7">
        <v>44621</v>
      </c>
      <c r="BM13" s="7">
        <v>44652</v>
      </c>
    </row>
    <row r="14" spans="1:65" ht="16.5" customHeight="1" thickBot="1">
      <c r="A14" s="8" t="s">
        <v>56</v>
      </c>
      <c r="B14" s="22">
        <v>575.8749111032</v>
      </c>
      <c r="C14" s="22">
        <v>572.9908755157393</v>
      </c>
      <c r="D14" s="22">
        <v>561.9706369615354</v>
      </c>
      <c r="E14" s="22">
        <v>594.9870339338501</v>
      </c>
      <c r="F14" s="22">
        <v>598.1347956524709</v>
      </c>
      <c r="G14" s="22">
        <v>655.758</v>
      </c>
      <c r="H14" s="22">
        <v>622.2232396388548</v>
      </c>
      <c r="I14" s="22">
        <v>692.5072933008871</v>
      </c>
      <c r="J14" s="22">
        <v>699.5443545585169</v>
      </c>
      <c r="K14" s="10">
        <v>689.720840527768</v>
      </c>
      <c r="L14" s="10">
        <v>710.114011746403</v>
      </c>
      <c r="M14" s="10">
        <v>651.527854045332</v>
      </c>
      <c r="N14" s="10">
        <v>684.109202762819</v>
      </c>
      <c r="O14" s="10">
        <v>746.179364845768</v>
      </c>
      <c r="P14" s="10">
        <v>617.452535301239</v>
      </c>
      <c r="Q14" s="10">
        <v>738.456718336323</v>
      </c>
      <c r="R14" s="10">
        <v>708.68890798439</v>
      </c>
      <c r="S14" s="10">
        <v>785.506971125817</v>
      </c>
      <c r="T14" s="10">
        <v>808.846153631729</v>
      </c>
      <c r="U14" s="10">
        <v>795.3699160741226</v>
      </c>
      <c r="V14" s="10">
        <v>804.8491101737334</v>
      </c>
      <c r="W14" s="10">
        <v>836.2076865438322</v>
      </c>
      <c r="X14" s="10">
        <v>830.29</v>
      </c>
      <c r="Y14" s="10">
        <v>736.0842176695741</v>
      </c>
      <c r="Z14" s="10">
        <v>815.2139468323517</v>
      </c>
      <c r="AA14" s="10">
        <v>823.551259114575</v>
      </c>
      <c r="AB14" s="10">
        <v>740.2861051999516</v>
      </c>
      <c r="AC14" s="10">
        <v>814.1904525096802</v>
      </c>
      <c r="AD14" s="10">
        <v>829</v>
      </c>
      <c r="AE14" s="10">
        <v>875.200476634607</v>
      </c>
      <c r="AF14" s="10">
        <v>904.574868948834</v>
      </c>
      <c r="AG14" s="10">
        <v>900.04010338247</v>
      </c>
      <c r="AH14" s="10">
        <v>947.610477877524</v>
      </c>
      <c r="AI14" s="10">
        <v>911.093021481158</v>
      </c>
      <c r="AJ14" s="10">
        <v>935.230342440618</v>
      </c>
      <c r="AK14" s="10">
        <v>829.807604336758</v>
      </c>
      <c r="AL14" s="10">
        <v>892.158567932364</v>
      </c>
      <c r="AM14" s="10">
        <v>859.497299773632</v>
      </c>
      <c r="AN14" s="10">
        <v>872.710764476497</v>
      </c>
      <c r="AO14" s="10">
        <v>895.2306798619189</v>
      </c>
      <c r="AP14" s="10">
        <v>805.7111483094469</v>
      </c>
      <c r="AQ14" s="10">
        <v>829.5352871871659</v>
      </c>
      <c r="AR14" s="10">
        <v>862.0523534548654</v>
      </c>
      <c r="AS14" s="10">
        <v>1777.650151226613</v>
      </c>
      <c r="AT14" s="10">
        <v>1210.9266915002536</v>
      </c>
      <c r="AU14" s="10">
        <v>951.0844755394958</v>
      </c>
      <c r="AV14" s="10">
        <v>939.0800909552544</v>
      </c>
      <c r="AW14" s="10">
        <v>893.8755184075353</v>
      </c>
      <c r="AX14" s="10">
        <v>922.3715096339454</v>
      </c>
      <c r="AY14" s="10">
        <v>967</v>
      </c>
      <c r="AZ14" s="10">
        <v>868</v>
      </c>
      <c r="BA14" s="10">
        <v>991.3777308717946</v>
      </c>
      <c r="BB14" s="10">
        <v>864.697268821351</v>
      </c>
      <c r="BC14" s="10">
        <v>1000.32575445783</v>
      </c>
      <c r="BD14" s="10">
        <v>961.0174824524505</v>
      </c>
      <c r="BE14" s="10">
        <v>988.6319087397742</v>
      </c>
      <c r="BF14" s="10">
        <v>982.6427175175127</v>
      </c>
      <c r="BG14" s="10">
        <v>993.7153788127739</v>
      </c>
      <c r="BH14" s="10">
        <v>957.8232283907009</v>
      </c>
      <c r="BI14" s="10">
        <v>900.6154253098881</v>
      </c>
      <c r="BJ14" s="10">
        <v>997.6265453242105</v>
      </c>
      <c r="BK14" s="10">
        <v>1012.9595134405416</v>
      </c>
      <c r="BL14" s="10">
        <v>870.0773674059916</v>
      </c>
      <c r="BM14" s="10">
        <v>992.2876414802871</v>
      </c>
    </row>
    <row r="15" spans="1:65" ht="16.5" customHeight="1" thickBot="1">
      <c r="A15" s="9" t="s">
        <v>20</v>
      </c>
      <c r="B15" s="10">
        <v>67.4873254591258</v>
      </c>
      <c r="C15" s="10">
        <v>65.85547768463572</v>
      </c>
      <c r="D15" s="10">
        <v>64.73484312018064</v>
      </c>
      <c r="E15" s="10">
        <v>66.41944287463</v>
      </c>
      <c r="F15" s="10">
        <v>95.28578058193226</v>
      </c>
      <c r="G15" s="10">
        <v>86.709</v>
      </c>
      <c r="H15" s="10">
        <v>79.52231437488707</v>
      </c>
      <c r="I15" s="10">
        <v>96.6385602795129</v>
      </c>
      <c r="J15" s="10">
        <v>90.40852163228</v>
      </c>
      <c r="K15" s="10">
        <v>90.1796062454255</v>
      </c>
      <c r="L15" s="10">
        <v>90.7276367619567</v>
      </c>
      <c r="M15" s="10">
        <v>86.3938998226323</v>
      </c>
      <c r="N15" s="10">
        <v>81.3398009541806</v>
      </c>
      <c r="O15" s="10">
        <v>92.7919692500143</v>
      </c>
      <c r="P15" s="10">
        <v>78.7780975760387</v>
      </c>
      <c r="Q15" s="10">
        <v>89.1061754604634</v>
      </c>
      <c r="R15" s="10">
        <v>86.6980616577935</v>
      </c>
      <c r="S15" s="10">
        <v>96.1238595966367</v>
      </c>
      <c r="T15" s="10">
        <v>107.781477847416</v>
      </c>
      <c r="U15" s="10">
        <v>118.47502193548387</v>
      </c>
      <c r="V15" s="10">
        <v>129.33926081004333</v>
      </c>
      <c r="W15" s="10">
        <v>128.00877530160645</v>
      </c>
      <c r="X15" s="10">
        <v>134.05</v>
      </c>
      <c r="Y15" s="10">
        <v>122.03</v>
      </c>
      <c r="Z15" s="10">
        <v>122.61089381661934</v>
      </c>
      <c r="AA15" s="10">
        <v>133.37179168698933</v>
      </c>
      <c r="AB15" s="10">
        <v>123.28934558646448</v>
      </c>
      <c r="AC15" s="10">
        <v>139.3453782656267</v>
      </c>
      <c r="AD15" s="10">
        <v>136</v>
      </c>
      <c r="AE15" s="10">
        <v>145.173993919787</v>
      </c>
      <c r="AF15" s="10">
        <v>159.336715246161</v>
      </c>
      <c r="AG15" s="10">
        <v>172.5506559403</v>
      </c>
      <c r="AH15" s="10">
        <v>187.013555379223</v>
      </c>
      <c r="AI15" s="10">
        <v>168.459861526645</v>
      </c>
      <c r="AJ15" s="10">
        <v>181.263161719113</v>
      </c>
      <c r="AK15" s="10">
        <v>155.317062804813</v>
      </c>
      <c r="AL15" s="10">
        <v>156.440149053616</v>
      </c>
      <c r="AM15" s="10">
        <v>169.460951107055</v>
      </c>
      <c r="AN15" s="10">
        <v>169.240235990842</v>
      </c>
      <c r="AO15" s="10">
        <v>162.72179458500335</v>
      </c>
      <c r="AP15" s="10">
        <v>144.12010239998065</v>
      </c>
      <c r="AQ15" s="10">
        <v>153.80247432711334</v>
      </c>
      <c r="AR15" s="10">
        <v>164.13825726496776</v>
      </c>
      <c r="AS15" s="10">
        <v>172.279074736171</v>
      </c>
      <c r="AT15" s="10">
        <v>161.36334517411333</v>
      </c>
      <c r="AU15" s="10">
        <v>153.3859199472645</v>
      </c>
      <c r="AV15" s="10">
        <v>163.01799049385002</v>
      </c>
      <c r="AW15" s="10">
        <v>158.11964640784197</v>
      </c>
      <c r="AX15" s="10">
        <v>152.55570623105163</v>
      </c>
      <c r="AY15" s="10">
        <v>159</v>
      </c>
      <c r="AZ15" s="10">
        <v>147</v>
      </c>
      <c r="BA15" s="10">
        <v>171.86099574987003</v>
      </c>
      <c r="BB15" s="10">
        <v>150.729140364019</v>
      </c>
      <c r="BC15" s="10">
        <v>169.20331962968</v>
      </c>
      <c r="BD15" s="10">
        <v>176.3059154216387</v>
      </c>
      <c r="BE15" s="10">
        <v>181.0786588966516</v>
      </c>
      <c r="BF15" s="10">
        <v>182.70733749142832</v>
      </c>
      <c r="BG15" s="10">
        <v>172.51266419047738</v>
      </c>
      <c r="BH15" s="10">
        <v>170.16022947111335</v>
      </c>
      <c r="BI15" s="10">
        <v>169.60253032955484</v>
      </c>
      <c r="BJ15" s="10">
        <v>168.47999088854516</v>
      </c>
      <c r="BK15" s="10">
        <v>181.38965298127502</v>
      </c>
      <c r="BL15" s="10">
        <v>163.19521317810484</v>
      </c>
      <c r="BM15" s="10">
        <v>183.74315796297662</v>
      </c>
    </row>
    <row r="16" spans="1:65" ht="16.5" customHeight="1" thickBot="1">
      <c r="A16" s="9" t="s">
        <v>21</v>
      </c>
      <c r="B16" s="10">
        <v>1993.3627493567742</v>
      </c>
      <c r="C16" s="10">
        <v>2182.2851675085717</v>
      </c>
      <c r="D16" s="10">
        <v>1865.620474503545</v>
      </c>
      <c r="E16" s="10">
        <v>2107.690158232667</v>
      </c>
      <c r="F16" s="10">
        <v>1923.7256376654839</v>
      </c>
      <c r="G16" s="10">
        <v>2236.375666666667</v>
      </c>
      <c r="H16" s="10">
        <v>2124.2822053270966</v>
      </c>
      <c r="I16" s="10">
        <v>2219.760541995161</v>
      </c>
      <c r="J16" s="37">
        <v>2570.27466625133</v>
      </c>
      <c r="K16" s="10">
        <v>2605.95038128613</v>
      </c>
      <c r="L16" s="10">
        <v>2355.76629773733</v>
      </c>
      <c r="M16" s="10">
        <v>2192.80519613903</v>
      </c>
      <c r="N16" s="10">
        <v>2053.33959002871</v>
      </c>
      <c r="O16" s="10">
        <v>2012.34011620755</v>
      </c>
      <c r="P16" s="10">
        <v>1677.48555721871</v>
      </c>
      <c r="Q16" s="10">
        <v>1973.585053219</v>
      </c>
      <c r="R16" s="10">
        <v>1903.68057530032</v>
      </c>
      <c r="S16" s="10">
        <v>2201.43059543633</v>
      </c>
      <c r="T16" s="10">
        <v>2076.34994549097</v>
      </c>
      <c r="U16" s="10">
        <v>2228.307831318064</v>
      </c>
      <c r="V16" s="10">
        <v>2664.873249936</v>
      </c>
      <c r="W16" s="10">
        <v>2686.5885822738705</v>
      </c>
      <c r="X16" s="10">
        <v>2771.11</v>
      </c>
      <c r="Y16" s="10">
        <v>2313.694146646452</v>
      </c>
      <c r="Z16" s="10">
        <v>2170.7506151325806</v>
      </c>
      <c r="AA16" s="10">
        <v>2325.4684970235717</v>
      </c>
      <c r="AB16" s="10">
        <v>2011.5930933570967</v>
      </c>
      <c r="AC16" s="10">
        <v>2174.795094166667</v>
      </c>
      <c r="AD16" s="10">
        <v>2195</v>
      </c>
      <c r="AE16" s="10">
        <v>2486.085670127</v>
      </c>
      <c r="AF16" s="10">
        <v>2401.83728460064</v>
      </c>
      <c r="AG16" s="10">
        <v>2586.33251250968</v>
      </c>
      <c r="AH16" s="10">
        <v>2833.49138194067</v>
      </c>
      <c r="AI16" s="10">
        <v>2937.95270741935</v>
      </c>
      <c r="AJ16" s="10">
        <v>3321.125762546</v>
      </c>
      <c r="AK16" s="10">
        <v>2776.29012243968</v>
      </c>
      <c r="AL16" s="10">
        <v>2568.60796571839</v>
      </c>
      <c r="AM16" s="10">
        <v>2751.46457722655</v>
      </c>
      <c r="AN16" s="10">
        <v>2433.40290366613</v>
      </c>
      <c r="AO16" s="10">
        <v>1689.6892439333333</v>
      </c>
      <c r="AP16" s="10">
        <v>913.6281059358065</v>
      </c>
      <c r="AQ16" s="10">
        <v>1181.654755624667</v>
      </c>
      <c r="AR16" s="10">
        <v>1485.0923742416126</v>
      </c>
      <c r="AS16" s="10">
        <v>1828.5457669180641</v>
      </c>
      <c r="AT16" s="10">
        <v>2224.2026718080006</v>
      </c>
      <c r="AU16" s="10">
        <v>2425.4593812819353</v>
      </c>
      <c r="AV16" s="10">
        <v>2633.223065526334</v>
      </c>
      <c r="AW16" s="10">
        <v>2376.146431767097</v>
      </c>
      <c r="AX16" s="10">
        <v>2004.06879028129</v>
      </c>
      <c r="AY16" s="10">
        <v>2296</v>
      </c>
      <c r="AZ16" s="10">
        <v>1813</v>
      </c>
      <c r="BA16" s="10">
        <v>2412.966645892</v>
      </c>
      <c r="BB16" s="10">
        <v>2319.22260127581</v>
      </c>
      <c r="BC16" s="10">
        <v>2647.04640452</v>
      </c>
      <c r="BD16" s="10">
        <v>2464.1038829080644</v>
      </c>
      <c r="BE16" s="10">
        <v>2756.232529062581</v>
      </c>
      <c r="BF16" s="10">
        <v>3239.073303956666</v>
      </c>
      <c r="BG16" s="10">
        <v>3055.200829368065</v>
      </c>
      <c r="BH16" s="10">
        <v>3304.727984109333</v>
      </c>
      <c r="BI16" s="10">
        <v>3069.3483418432256</v>
      </c>
      <c r="BJ16" s="10">
        <v>2882.3674168393545</v>
      </c>
      <c r="BK16" s="10">
        <v>3008.643400555714</v>
      </c>
      <c r="BL16" s="10">
        <v>2699.126429306774</v>
      </c>
      <c r="BM16" s="10">
        <v>3188.0024053583334</v>
      </c>
    </row>
    <row r="17" spans="1:65" ht="16.5" customHeight="1" thickBot="1">
      <c r="A17" s="9" t="s">
        <v>57</v>
      </c>
      <c r="B17" s="10">
        <v>5567.326967561613</v>
      </c>
      <c r="C17" s="10">
        <v>9322.770182828572</v>
      </c>
      <c r="D17" s="10">
        <v>4976.416847097742</v>
      </c>
      <c r="E17" s="10">
        <v>4972.7281348843335</v>
      </c>
      <c r="F17" s="10">
        <v>6784.589466974516</v>
      </c>
      <c r="G17" s="10">
        <v>16864.899666666668</v>
      </c>
      <c r="H17" s="10">
        <v>12697.628826909677</v>
      </c>
      <c r="I17" s="10">
        <v>6884.474174504087</v>
      </c>
      <c r="J17" s="10">
        <v>5167.19895964033</v>
      </c>
      <c r="K17" s="10">
        <v>4717.60132658226</v>
      </c>
      <c r="L17" s="10">
        <v>5596.513517052</v>
      </c>
      <c r="M17" s="10">
        <v>5955.42265984968</v>
      </c>
      <c r="N17" s="10">
        <v>6230.22661241194</v>
      </c>
      <c r="O17" s="10">
        <v>6776.70986088821</v>
      </c>
      <c r="P17" s="10">
        <v>4583.54000416484</v>
      </c>
      <c r="Q17" s="10">
        <v>6090.781169839</v>
      </c>
      <c r="R17" s="10">
        <v>10463.5385031748</v>
      </c>
      <c r="S17" s="10">
        <v>12554.146234046</v>
      </c>
      <c r="T17" s="10">
        <v>11513.1064441355</v>
      </c>
      <c r="U17" s="10">
        <v>5537.52366444742</v>
      </c>
      <c r="V17" s="10">
        <v>5704.265638156</v>
      </c>
      <c r="W17" s="10">
        <v>4847.585513389033</v>
      </c>
      <c r="X17" s="10">
        <v>5327.53</v>
      </c>
      <c r="Y17" s="10">
        <v>13165.483270984194</v>
      </c>
      <c r="Z17" s="10">
        <v>10343.02092629387</v>
      </c>
      <c r="AA17" s="10">
        <v>7331.570172213573</v>
      </c>
      <c r="AB17" s="10">
        <v>4918.078151440645</v>
      </c>
      <c r="AC17" s="10">
        <v>4636.629003249001</v>
      </c>
      <c r="AD17" s="10">
        <v>5033</v>
      </c>
      <c r="AE17" s="10">
        <v>12828.643632489</v>
      </c>
      <c r="AF17" s="10">
        <v>12930.0153040703</v>
      </c>
      <c r="AG17" s="10">
        <v>5103.7831915929</v>
      </c>
      <c r="AH17" s="10">
        <v>5236.3898154156705</v>
      </c>
      <c r="AI17" s="10">
        <v>5009.96692278065</v>
      </c>
      <c r="AJ17" s="10">
        <v>5661.80916472633</v>
      </c>
      <c r="AK17" s="10">
        <v>6765.25753310677</v>
      </c>
      <c r="AL17" s="10">
        <v>6041.40476783645</v>
      </c>
      <c r="AM17" s="10">
        <v>6732.22794616414</v>
      </c>
      <c r="AN17" s="10">
        <v>5321.64622592032</v>
      </c>
      <c r="AO17" s="10">
        <v>4469.016173955223</v>
      </c>
      <c r="AP17" s="10">
        <v>3696.9082546696773</v>
      </c>
      <c r="AQ17" s="10">
        <v>6078.790662218334</v>
      </c>
      <c r="AR17" s="10">
        <v>7830.305830539355</v>
      </c>
      <c r="AS17" s="10">
        <v>5332.334039918387</v>
      </c>
      <c r="AT17" s="10">
        <v>5511.986677251332</v>
      </c>
      <c r="AU17" s="10">
        <v>5225.1198409812905</v>
      </c>
      <c r="AV17" s="10">
        <v>5791.171509559</v>
      </c>
      <c r="AW17" s="10">
        <v>12286.75061574</v>
      </c>
      <c r="AX17" s="10">
        <v>7735.552014197743</v>
      </c>
      <c r="AY17" s="10">
        <v>8747</v>
      </c>
      <c r="AZ17" s="10">
        <v>5415</v>
      </c>
      <c r="BA17" s="10">
        <v>5360.944656505666</v>
      </c>
      <c r="BB17" s="10">
        <v>6618.29838185903</v>
      </c>
      <c r="BC17" s="10">
        <v>11400.0934244933</v>
      </c>
      <c r="BD17" s="10">
        <v>7202.475931364839</v>
      </c>
      <c r="BE17" s="10">
        <v>5400.639446795805</v>
      </c>
      <c r="BF17" s="10">
        <v>5655.348934427668</v>
      </c>
      <c r="BG17" s="10">
        <v>5116.35407493</v>
      </c>
      <c r="BH17" s="10">
        <v>6069.117974105333</v>
      </c>
      <c r="BI17" s="10">
        <v>10457.87106823129</v>
      </c>
      <c r="BJ17" s="10">
        <v>14734.709998543549</v>
      </c>
      <c r="BK17" s="10">
        <v>7133.463702181071</v>
      </c>
      <c r="BL17" s="10">
        <v>5723.15921444258</v>
      </c>
      <c r="BM17" s="10">
        <v>5248.809984854667</v>
      </c>
    </row>
    <row r="18" spans="1:65" ht="16.5" customHeight="1" thickBot="1">
      <c r="A18" s="9" t="s">
        <v>23</v>
      </c>
      <c r="B18" s="10">
        <v>33210.210716371934</v>
      </c>
      <c r="C18" s="10">
        <v>41311.34892543285</v>
      </c>
      <c r="D18" s="10">
        <v>34176.97464180935</v>
      </c>
      <c r="E18" s="10">
        <v>38455.98876592967</v>
      </c>
      <c r="F18" s="10">
        <v>36887.60021117774</v>
      </c>
      <c r="G18" s="10">
        <v>39404.88533333333</v>
      </c>
      <c r="H18" s="10">
        <v>36831.619624130326</v>
      </c>
      <c r="I18" s="10">
        <v>38137.80742447878</v>
      </c>
      <c r="J18" s="10">
        <v>39365.6094390594</v>
      </c>
      <c r="K18" s="10">
        <v>36779.1283543155</v>
      </c>
      <c r="L18" s="10">
        <v>39372.8618951217</v>
      </c>
      <c r="M18" s="10">
        <v>36910.4169055465</v>
      </c>
      <c r="N18" s="10">
        <v>37534.5383086978</v>
      </c>
      <c r="O18" s="10">
        <v>19902.8858943183</v>
      </c>
      <c r="P18" s="10">
        <v>33923.7661795434</v>
      </c>
      <c r="Q18" s="10">
        <v>39219.6291876804</v>
      </c>
      <c r="R18" s="10">
        <v>36612.8030937129</v>
      </c>
      <c r="S18" s="10">
        <v>39196.3132653907</v>
      </c>
      <c r="T18" s="10">
        <v>47539.6039946794</v>
      </c>
      <c r="U18" s="10">
        <v>40284.01662232716</v>
      </c>
      <c r="V18" s="10">
        <v>41439.478737833066</v>
      </c>
      <c r="W18" s="10">
        <v>38616.085847790964</v>
      </c>
      <c r="X18" s="10">
        <v>39452.17</v>
      </c>
      <c r="Y18" s="10">
        <v>36830.74017492904</v>
      </c>
      <c r="Z18" s="10">
        <v>38191.349020930385</v>
      </c>
      <c r="AA18" s="10">
        <v>42048.3459085215</v>
      </c>
      <c r="AB18" s="10">
        <v>34288.74898990793</v>
      </c>
      <c r="AC18" s="10">
        <v>38810.168537742735</v>
      </c>
      <c r="AD18" s="10">
        <v>38184</v>
      </c>
      <c r="AE18" s="10">
        <v>41372.5084685073</v>
      </c>
      <c r="AF18" s="10">
        <v>38814.0883673835</v>
      </c>
      <c r="AG18" s="10">
        <v>39362.140832172</v>
      </c>
      <c r="AH18" s="10">
        <v>40874.4134117857</v>
      </c>
      <c r="AI18" s="10">
        <v>38308.8630281687</v>
      </c>
      <c r="AJ18" s="10">
        <v>40923.4278194344</v>
      </c>
      <c r="AK18" s="10">
        <v>38256.6861728352</v>
      </c>
      <c r="AL18" s="10">
        <v>39438.0309188191</v>
      </c>
      <c r="AM18" s="10">
        <v>42079.7327956818</v>
      </c>
      <c r="AN18" s="10">
        <v>36424.9716547535</v>
      </c>
      <c r="AO18" s="10">
        <v>40671.237991737</v>
      </c>
      <c r="AP18" s="10">
        <v>37975.10863873033</v>
      </c>
      <c r="AQ18" s="10">
        <v>40691.41985477973</v>
      </c>
      <c r="AR18" s="10">
        <v>38313.40950713548</v>
      </c>
      <c r="AS18" s="10">
        <v>39605.2458812691</v>
      </c>
      <c r="AT18" s="10">
        <v>40956.022553550996</v>
      </c>
      <c r="AU18" s="10">
        <v>38356.376068696445</v>
      </c>
      <c r="AV18" s="10">
        <v>41113.872065517004</v>
      </c>
      <c r="AW18" s="10">
        <v>38470.241956605474</v>
      </c>
      <c r="AX18" s="10">
        <v>39740.118301913615</v>
      </c>
      <c r="AY18" s="10">
        <v>43721</v>
      </c>
      <c r="AZ18" s="10">
        <v>35911</v>
      </c>
      <c r="BA18" s="10">
        <v>41638.42393127806</v>
      </c>
      <c r="BB18" s="10">
        <v>38766.9034115319</v>
      </c>
      <c r="BC18" s="10">
        <v>41688.3153198984</v>
      </c>
      <c r="BD18" s="10">
        <v>38914.1541936029</v>
      </c>
      <c r="BE18" s="10">
        <v>36173.72079856406</v>
      </c>
      <c r="BF18" s="10">
        <v>36903.128565222665</v>
      </c>
      <c r="BG18" s="10">
        <v>34303.84905295128</v>
      </c>
      <c r="BH18" s="10">
        <v>36910.25200502393</v>
      </c>
      <c r="BI18" s="10">
        <v>34773.48749162774</v>
      </c>
      <c r="BJ18" s="10">
        <v>35882.891014580324</v>
      </c>
      <c r="BK18" s="10">
        <v>38986.20507112571</v>
      </c>
      <c r="BL18" s="10">
        <v>32223.69905530722</v>
      </c>
      <c r="BM18" s="10">
        <v>36807.782487689656</v>
      </c>
    </row>
    <row r="19" spans="1:65" ht="18" customHeight="1" thickBot="1">
      <c r="A19" s="38" t="s">
        <v>9</v>
      </c>
      <c r="B19" s="16">
        <f aca="true" t="shared" si="0" ref="B19:BB19">+SUM(B14:B18)</f>
        <v>41414.262669852644</v>
      </c>
      <c r="C19" s="16">
        <f t="shared" si="0"/>
        <v>53455.250628970374</v>
      </c>
      <c r="D19" s="16">
        <f t="shared" si="0"/>
        <v>41645.71744349235</v>
      </c>
      <c r="E19" s="16">
        <f t="shared" si="0"/>
        <v>46197.81353585515</v>
      </c>
      <c r="F19" s="16">
        <f t="shared" si="0"/>
        <v>46289.33589205214</v>
      </c>
      <c r="G19" s="16">
        <f t="shared" si="0"/>
        <v>59248.62766666667</v>
      </c>
      <c r="H19" s="16">
        <f t="shared" si="0"/>
        <v>52355.27621038084</v>
      </c>
      <c r="I19" s="16">
        <f t="shared" si="0"/>
        <v>48031.18799455842</v>
      </c>
      <c r="J19" s="16">
        <f t="shared" si="0"/>
        <v>47893.03594114186</v>
      </c>
      <c r="K19" s="16">
        <f t="shared" si="0"/>
        <v>44882.580508957086</v>
      </c>
      <c r="L19" s="16">
        <f t="shared" si="0"/>
        <v>48125.98335841939</v>
      </c>
      <c r="M19" s="16">
        <f t="shared" si="0"/>
        <v>45796.566515403174</v>
      </c>
      <c r="N19" s="16">
        <f t="shared" si="0"/>
        <v>46583.55351485545</v>
      </c>
      <c r="O19" s="16">
        <f t="shared" si="0"/>
        <v>29530.907205509844</v>
      </c>
      <c r="P19" s="16">
        <f t="shared" si="0"/>
        <v>40881.02237380423</v>
      </c>
      <c r="Q19" s="16">
        <f t="shared" si="0"/>
        <v>48111.55830453519</v>
      </c>
      <c r="R19" s="16">
        <f t="shared" si="0"/>
        <v>49775.409141830205</v>
      </c>
      <c r="S19" s="16">
        <f>+SUM(S14:S18)</f>
        <v>54833.52092559548</v>
      </c>
      <c r="T19" s="16">
        <f>+SUM(T14:T18)</f>
        <v>62045.68801578501</v>
      </c>
      <c r="U19" s="16">
        <f>+SUM(U14:U18)</f>
        <v>48963.693056102245</v>
      </c>
      <c r="V19" s="16">
        <f>+SUM(V14:V18)</f>
        <v>50742.80599690884</v>
      </c>
      <c r="W19" s="16">
        <f t="shared" si="0"/>
        <v>47114.476405299305</v>
      </c>
      <c r="X19" s="16">
        <f t="shared" si="0"/>
        <v>48515.149999999994</v>
      </c>
      <c r="Y19" s="16">
        <f t="shared" si="0"/>
        <v>53168.03181022926</v>
      </c>
      <c r="Z19" s="16">
        <f t="shared" si="0"/>
        <v>51642.94540300581</v>
      </c>
      <c r="AA19" s="16">
        <f t="shared" si="0"/>
        <v>52662.30762856021</v>
      </c>
      <c r="AB19" s="16">
        <f t="shared" si="0"/>
        <v>42081.99568549209</v>
      </c>
      <c r="AC19" s="16">
        <f t="shared" si="0"/>
        <v>46575.12846593371</v>
      </c>
      <c r="AD19" s="16">
        <f t="shared" si="0"/>
        <v>46377</v>
      </c>
      <c r="AE19" s="16">
        <f t="shared" si="0"/>
        <v>57707.61224167769</v>
      </c>
      <c r="AF19" s="16">
        <f t="shared" si="0"/>
        <v>55209.852540249434</v>
      </c>
      <c r="AG19" s="16">
        <f t="shared" si="0"/>
        <v>48124.847295597356</v>
      </c>
      <c r="AH19" s="16">
        <f t="shared" si="0"/>
        <v>50078.91864239879</v>
      </c>
      <c r="AI19" s="16">
        <f t="shared" si="0"/>
        <v>47336.3355413765</v>
      </c>
      <c r="AJ19" s="16">
        <f t="shared" si="0"/>
        <v>51022.85625086646</v>
      </c>
      <c r="AK19" s="16">
        <f t="shared" si="0"/>
        <v>48783.35849552322</v>
      </c>
      <c r="AL19" s="16">
        <f t="shared" si="0"/>
        <v>49096.64236935992</v>
      </c>
      <c r="AM19" s="16">
        <f t="shared" si="0"/>
        <v>52592.38356995318</v>
      </c>
      <c r="AN19" s="16">
        <f t="shared" si="0"/>
        <v>45221.97178480729</v>
      </c>
      <c r="AO19" s="16">
        <f t="shared" si="0"/>
        <v>47887.89588407248</v>
      </c>
      <c r="AP19" s="16">
        <f t="shared" si="0"/>
        <v>43535.47625004524</v>
      </c>
      <c r="AQ19" s="16">
        <f t="shared" si="0"/>
        <v>48935.20303413701</v>
      </c>
      <c r="AR19" s="16">
        <f t="shared" si="0"/>
        <v>48654.99832263628</v>
      </c>
      <c r="AS19" s="16">
        <f t="shared" si="0"/>
        <v>48716.05491406833</v>
      </c>
      <c r="AT19" s="16">
        <f t="shared" si="0"/>
        <v>50064.501939284695</v>
      </c>
      <c r="AU19" s="16">
        <f t="shared" si="0"/>
        <v>47111.42568644643</v>
      </c>
      <c r="AV19" s="16">
        <f t="shared" si="0"/>
        <v>50640.36472205144</v>
      </c>
      <c r="AW19" s="16">
        <f t="shared" si="0"/>
        <v>54185.13416892795</v>
      </c>
      <c r="AX19" s="16">
        <f t="shared" si="0"/>
        <v>50554.666322257646</v>
      </c>
      <c r="AY19" s="16">
        <f t="shared" si="0"/>
        <v>55890</v>
      </c>
      <c r="AZ19" s="16">
        <f t="shared" si="0"/>
        <v>44154</v>
      </c>
      <c r="BA19" s="16">
        <f>+SUM(BA14:BA18)</f>
        <v>50575.57396029739</v>
      </c>
      <c r="BB19" s="16">
        <f t="shared" si="0"/>
        <v>48719.85080385211</v>
      </c>
      <c r="BC19" s="16">
        <f aca="true" t="shared" si="1" ref="BC19:BH19">+SUM(BC14:BC18)</f>
        <v>56904.98422299921</v>
      </c>
      <c r="BD19" s="16">
        <f t="shared" si="1"/>
        <v>49718.057405749896</v>
      </c>
      <c r="BE19" s="16">
        <f t="shared" si="1"/>
        <v>45500.303342058876</v>
      </c>
      <c r="BF19" s="16">
        <f t="shared" si="1"/>
        <v>46962.90085861594</v>
      </c>
      <c r="BG19" s="16">
        <f t="shared" si="1"/>
        <v>43641.63200025259</v>
      </c>
      <c r="BH19" s="16">
        <f t="shared" si="1"/>
        <v>47412.08142110041</v>
      </c>
      <c r="BI19" s="16">
        <f>+SUM(BI14:BI18)</f>
        <v>49370.9248573417</v>
      </c>
      <c r="BJ19" s="16">
        <f>+SUM(BJ14:BJ18)</f>
        <v>54666.074966175984</v>
      </c>
      <c r="BK19" s="16">
        <f>+SUM(BK14:BK18)</f>
        <v>50322.661340284314</v>
      </c>
      <c r="BL19" s="16">
        <f>+SUM(BL14:BL18)</f>
        <v>41679.257279640675</v>
      </c>
      <c r="BM19" s="16">
        <f>+SUM(BM14:BM18)</f>
        <v>46420.62567734592</v>
      </c>
    </row>
    <row r="20" spans="2:7" ht="12.75">
      <c r="B20" s="1"/>
      <c r="C20" s="1"/>
      <c r="D20" s="1"/>
      <c r="E20" s="1"/>
      <c r="F20" s="1"/>
      <c r="G20" s="1"/>
    </row>
    <row r="21" spans="1:7" ht="12.75" customHeight="1">
      <c r="A21" s="2" t="s">
        <v>10</v>
      </c>
      <c r="B21" s="1"/>
      <c r="C21" s="1"/>
      <c r="D21" s="1"/>
      <c r="E21" s="1"/>
      <c r="F21" s="1"/>
      <c r="G21" s="1"/>
    </row>
    <row r="22" spans="2:7" ht="13.5" customHeight="1" thickBot="1">
      <c r="B22" s="1"/>
      <c r="C22" s="1"/>
      <c r="D22" s="1"/>
      <c r="E22" s="1"/>
      <c r="F22" s="1"/>
      <c r="G22" s="1"/>
    </row>
    <row r="23" spans="1:65" ht="26.25" customHeight="1" thickBot="1">
      <c r="A23" s="6" t="s">
        <v>8</v>
      </c>
      <c r="B23" s="7">
        <f aca="true" t="shared" si="2" ref="B23:AZ23">B13</f>
        <v>42736</v>
      </c>
      <c r="C23" s="7">
        <f t="shared" si="2"/>
        <v>42767</v>
      </c>
      <c r="D23" s="7">
        <f t="shared" si="2"/>
        <v>42795</v>
      </c>
      <c r="E23" s="7">
        <f t="shared" si="2"/>
        <v>42826</v>
      </c>
      <c r="F23" s="7">
        <f t="shared" si="2"/>
        <v>42856</v>
      </c>
      <c r="G23" s="7">
        <f t="shared" si="2"/>
        <v>42887</v>
      </c>
      <c r="H23" s="7">
        <f t="shared" si="2"/>
        <v>42917</v>
      </c>
      <c r="I23" s="7">
        <f t="shared" si="2"/>
        <v>42948</v>
      </c>
      <c r="J23" s="7">
        <f t="shared" si="2"/>
        <v>42979</v>
      </c>
      <c r="K23" s="7">
        <f t="shared" si="2"/>
        <v>43009</v>
      </c>
      <c r="L23" s="7">
        <f t="shared" si="2"/>
        <v>43040</v>
      </c>
      <c r="M23" s="7">
        <f t="shared" si="2"/>
        <v>43070</v>
      </c>
      <c r="N23" s="7">
        <f t="shared" si="2"/>
        <v>43101</v>
      </c>
      <c r="O23" s="7">
        <f t="shared" si="2"/>
        <v>43132</v>
      </c>
      <c r="P23" s="7">
        <f t="shared" si="2"/>
        <v>43160</v>
      </c>
      <c r="Q23" s="7">
        <f t="shared" si="2"/>
        <v>43191</v>
      </c>
      <c r="R23" s="7">
        <f t="shared" si="2"/>
        <v>43221</v>
      </c>
      <c r="S23" s="7">
        <f t="shared" si="2"/>
        <v>43252</v>
      </c>
      <c r="T23" s="7">
        <f t="shared" si="2"/>
        <v>43282</v>
      </c>
      <c r="U23" s="7">
        <f>U13</f>
        <v>43313</v>
      </c>
      <c r="V23" s="7">
        <f>V13</f>
        <v>43344</v>
      </c>
      <c r="W23" s="7">
        <f t="shared" si="2"/>
        <v>43374</v>
      </c>
      <c r="X23" s="7">
        <f t="shared" si="2"/>
        <v>43405</v>
      </c>
      <c r="Y23" s="7">
        <f t="shared" si="2"/>
        <v>43435</v>
      </c>
      <c r="Z23" s="7">
        <f t="shared" si="2"/>
        <v>43466</v>
      </c>
      <c r="AA23" s="7">
        <f t="shared" si="2"/>
        <v>43497</v>
      </c>
      <c r="AB23" s="7">
        <f t="shared" si="2"/>
        <v>43525</v>
      </c>
      <c r="AC23" s="7">
        <f>AC13</f>
        <v>43556</v>
      </c>
      <c r="AD23" s="7">
        <f t="shared" si="2"/>
        <v>43586</v>
      </c>
      <c r="AE23" s="7">
        <f t="shared" si="2"/>
        <v>43617</v>
      </c>
      <c r="AF23" s="7">
        <f t="shared" si="2"/>
        <v>43647</v>
      </c>
      <c r="AG23" s="7">
        <f t="shared" si="2"/>
        <v>43678</v>
      </c>
      <c r="AH23" s="7">
        <f t="shared" si="2"/>
        <v>43709</v>
      </c>
      <c r="AI23" s="7">
        <f t="shared" si="2"/>
        <v>43739</v>
      </c>
      <c r="AJ23" s="7">
        <f t="shared" si="2"/>
        <v>43770</v>
      </c>
      <c r="AK23" s="7">
        <f t="shared" si="2"/>
        <v>43800</v>
      </c>
      <c r="AL23" s="7">
        <f>AL13</f>
        <v>43831</v>
      </c>
      <c r="AM23" s="7">
        <f t="shared" si="2"/>
        <v>43862</v>
      </c>
      <c r="AN23" s="7">
        <f t="shared" si="2"/>
        <v>43891</v>
      </c>
      <c r="AO23" s="7">
        <f t="shared" si="2"/>
        <v>43922</v>
      </c>
      <c r="AP23" s="7">
        <f t="shared" si="2"/>
        <v>43952</v>
      </c>
      <c r="AQ23" s="7">
        <f t="shared" si="2"/>
        <v>43983</v>
      </c>
      <c r="AR23" s="7">
        <f t="shared" si="2"/>
        <v>44013</v>
      </c>
      <c r="AS23" s="7">
        <f t="shared" si="2"/>
        <v>44044</v>
      </c>
      <c r="AT23" s="7">
        <f t="shared" si="2"/>
        <v>44075</v>
      </c>
      <c r="AU23" s="7">
        <f t="shared" si="2"/>
        <v>44105</v>
      </c>
      <c r="AV23" s="7">
        <f t="shared" si="2"/>
        <v>44136</v>
      </c>
      <c r="AW23" s="7">
        <f t="shared" si="2"/>
        <v>44166</v>
      </c>
      <c r="AX23" s="7">
        <f t="shared" si="2"/>
        <v>44197</v>
      </c>
      <c r="AY23" s="7">
        <f t="shared" si="2"/>
        <v>44228</v>
      </c>
      <c r="AZ23" s="39">
        <f t="shared" si="2"/>
        <v>44256</v>
      </c>
      <c r="BA23" s="39">
        <f aca="true" t="shared" si="3" ref="BA23:BK23">BA13</f>
        <v>44287</v>
      </c>
      <c r="BB23" s="39">
        <f t="shared" si="3"/>
        <v>44317</v>
      </c>
      <c r="BC23" s="39">
        <f t="shared" si="3"/>
        <v>44348</v>
      </c>
      <c r="BD23" s="39">
        <f t="shared" si="3"/>
        <v>44378</v>
      </c>
      <c r="BE23" s="39">
        <f t="shared" si="3"/>
        <v>44409</v>
      </c>
      <c r="BF23" s="39">
        <f t="shared" si="3"/>
        <v>44440</v>
      </c>
      <c r="BG23" s="39">
        <f t="shared" si="3"/>
        <v>44470</v>
      </c>
      <c r="BH23" s="39">
        <f t="shared" si="3"/>
        <v>44501</v>
      </c>
      <c r="BI23" s="39">
        <f t="shared" si="3"/>
        <v>44531</v>
      </c>
      <c r="BJ23" s="39">
        <f t="shared" si="3"/>
        <v>44562</v>
      </c>
      <c r="BK23" s="39">
        <f t="shared" si="3"/>
        <v>44593</v>
      </c>
      <c r="BL23" s="39">
        <f>BL13</f>
        <v>44621</v>
      </c>
      <c r="BM23" s="39">
        <f>BM13</f>
        <v>44652</v>
      </c>
    </row>
    <row r="24" spans="1:65" ht="16.5" customHeight="1" thickBot="1">
      <c r="A24" s="40" t="s">
        <v>58</v>
      </c>
      <c r="B24" s="41">
        <v>39908</v>
      </c>
      <c r="C24" s="41">
        <v>40230</v>
      </c>
      <c r="D24" s="41">
        <v>40621</v>
      </c>
      <c r="E24" s="41">
        <v>41043</v>
      </c>
      <c r="F24" s="41">
        <v>41350</v>
      </c>
      <c r="G24" s="41">
        <v>41640</v>
      </c>
      <c r="H24" s="41">
        <v>41956</v>
      </c>
      <c r="I24" s="41">
        <v>42516</v>
      </c>
      <c r="J24" s="41">
        <v>43296</v>
      </c>
      <c r="K24" s="41">
        <v>44050</v>
      </c>
      <c r="L24" s="41">
        <v>44549</v>
      </c>
      <c r="M24" s="41">
        <v>45328</v>
      </c>
      <c r="N24" s="41">
        <v>47644</v>
      </c>
      <c r="O24" s="41">
        <v>48517</v>
      </c>
      <c r="P24" s="41">
        <v>49267</v>
      </c>
      <c r="Q24" s="41">
        <v>50058</v>
      </c>
      <c r="R24" s="41">
        <v>50814</v>
      </c>
      <c r="S24" s="41">
        <v>51449</v>
      </c>
      <c r="T24" s="41">
        <v>52208</v>
      </c>
      <c r="U24" s="41">
        <v>52674</v>
      </c>
      <c r="V24" s="41">
        <v>52977</v>
      </c>
      <c r="W24" s="41">
        <v>53397</v>
      </c>
      <c r="X24" s="41">
        <v>53852</v>
      </c>
      <c r="Y24" s="41">
        <v>54213</v>
      </c>
      <c r="Z24" s="41">
        <v>54652</v>
      </c>
      <c r="AA24" s="41">
        <v>55032</v>
      </c>
      <c r="AB24" s="41">
        <v>55564</v>
      </c>
      <c r="AC24" s="41">
        <v>56293</v>
      </c>
      <c r="AD24" s="41">
        <v>57263</v>
      </c>
      <c r="AE24" s="41">
        <v>58026</v>
      </c>
      <c r="AF24" s="41">
        <v>58748</v>
      </c>
      <c r="AG24" s="41">
        <v>59461</v>
      </c>
      <c r="AH24" s="41">
        <v>60022</v>
      </c>
      <c r="AI24" s="41">
        <v>60450</v>
      </c>
      <c r="AJ24" s="41">
        <v>60928</v>
      </c>
      <c r="AK24" s="41">
        <v>61249</v>
      </c>
      <c r="AL24" s="41">
        <v>61399</v>
      </c>
      <c r="AM24" s="41">
        <v>61572</v>
      </c>
      <c r="AN24" s="41">
        <v>61680</v>
      </c>
      <c r="AO24" s="41">
        <v>61680</v>
      </c>
      <c r="AP24" s="41">
        <v>61680</v>
      </c>
      <c r="AQ24" s="41">
        <v>61680</v>
      </c>
      <c r="AR24" s="41">
        <v>61680</v>
      </c>
      <c r="AS24" s="41">
        <v>61685</v>
      </c>
      <c r="AT24" s="41">
        <v>61724</v>
      </c>
      <c r="AU24" s="41">
        <v>61724</v>
      </c>
      <c r="AV24" s="41">
        <v>62009</v>
      </c>
      <c r="AW24" s="41">
        <v>62520</v>
      </c>
      <c r="AX24" s="41">
        <v>63247</v>
      </c>
      <c r="AY24" s="42">
        <v>63847</v>
      </c>
      <c r="AZ24" s="10">
        <v>64664</v>
      </c>
      <c r="BA24" s="10">
        <v>65292</v>
      </c>
      <c r="BB24" s="10">
        <v>65770</v>
      </c>
      <c r="BC24" s="10">
        <v>66182</v>
      </c>
      <c r="BD24" s="10">
        <v>66643</v>
      </c>
      <c r="BE24" s="10">
        <v>66995</v>
      </c>
      <c r="BF24" s="10">
        <v>67473</v>
      </c>
      <c r="BG24" s="10">
        <v>67949</v>
      </c>
      <c r="BH24" s="10">
        <v>68409</v>
      </c>
      <c r="BI24" s="10">
        <v>68883</v>
      </c>
      <c r="BJ24" s="10">
        <v>69323</v>
      </c>
      <c r="BK24" s="10">
        <v>69786</v>
      </c>
      <c r="BL24" s="10">
        <v>70260</v>
      </c>
      <c r="BM24" s="10">
        <v>70622</v>
      </c>
    </row>
    <row r="25" spans="1:65" ht="16.5" customHeight="1" thickBot="1">
      <c r="A25" s="43" t="s">
        <v>20</v>
      </c>
      <c r="B25" s="44">
        <v>2</v>
      </c>
      <c r="C25" s="44">
        <v>3</v>
      </c>
      <c r="D25" s="44">
        <v>4</v>
      </c>
      <c r="E25" s="44">
        <v>5</v>
      </c>
      <c r="F25" s="44">
        <v>5</v>
      </c>
      <c r="G25" s="44">
        <v>5</v>
      </c>
      <c r="H25" s="44">
        <v>6</v>
      </c>
      <c r="I25" s="44">
        <v>97</v>
      </c>
      <c r="J25" s="44">
        <v>98</v>
      </c>
      <c r="K25" s="44">
        <v>98</v>
      </c>
      <c r="L25" s="44">
        <v>98</v>
      </c>
      <c r="M25" s="44">
        <v>98</v>
      </c>
      <c r="N25" s="44">
        <v>98</v>
      </c>
      <c r="O25" s="44">
        <v>98</v>
      </c>
      <c r="P25" s="44">
        <v>98</v>
      </c>
      <c r="Q25" s="44">
        <v>98</v>
      </c>
      <c r="R25" s="44">
        <v>101</v>
      </c>
      <c r="S25" s="44">
        <v>105</v>
      </c>
      <c r="T25" s="44">
        <v>110</v>
      </c>
      <c r="U25" s="44">
        <v>113</v>
      </c>
      <c r="V25" s="44">
        <v>116</v>
      </c>
      <c r="W25" s="44">
        <v>127</v>
      </c>
      <c r="X25" s="44">
        <v>127</v>
      </c>
      <c r="Y25" s="44">
        <v>128</v>
      </c>
      <c r="Z25" s="44">
        <v>128</v>
      </c>
      <c r="AA25" s="44">
        <v>128</v>
      </c>
      <c r="AB25" s="44">
        <v>128</v>
      </c>
      <c r="AC25" s="44">
        <v>128</v>
      </c>
      <c r="AD25" s="44">
        <v>128</v>
      </c>
      <c r="AE25" s="44">
        <v>129</v>
      </c>
      <c r="AF25" s="44">
        <v>129</v>
      </c>
      <c r="AG25" s="44">
        <v>133</v>
      </c>
      <c r="AH25" s="44">
        <v>135</v>
      </c>
      <c r="AI25" s="44">
        <v>136</v>
      </c>
      <c r="AJ25" s="44">
        <v>138</v>
      </c>
      <c r="AK25" s="44">
        <v>158</v>
      </c>
      <c r="AL25" s="44">
        <v>159</v>
      </c>
      <c r="AM25" s="44">
        <v>159</v>
      </c>
      <c r="AN25" s="44">
        <v>159</v>
      </c>
      <c r="AO25" s="44">
        <v>159</v>
      </c>
      <c r="AP25" s="44">
        <v>159</v>
      </c>
      <c r="AQ25" s="44">
        <v>159</v>
      </c>
      <c r="AR25" s="44">
        <v>159</v>
      </c>
      <c r="AS25" s="44">
        <v>159</v>
      </c>
      <c r="AT25" s="44">
        <v>160</v>
      </c>
      <c r="AU25" s="44">
        <v>160</v>
      </c>
      <c r="AV25" s="44">
        <v>160</v>
      </c>
      <c r="AW25" s="44">
        <v>162</v>
      </c>
      <c r="AX25" s="44">
        <v>162</v>
      </c>
      <c r="AY25" s="45">
        <v>163</v>
      </c>
      <c r="AZ25" s="10">
        <v>163</v>
      </c>
      <c r="BA25" s="10">
        <v>163</v>
      </c>
      <c r="BB25" s="10">
        <v>163</v>
      </c>
      <c r="BC25" s="10">
        <v>164</v>
      </c>
      <c r="BD25" s="10">
        <v>164</v>
      </c>
      <c r="BE25" s="10">
        <v>164</v>
      </c>
      <c r="BF25" s="10">
        <v>164</v>
      </c>
      <c r="BG25" s="10">
        <v>164</v>
      </c>
      <c r="BH25" s="10">
        <v>164</v>
      </c>
      <c r="BI25" s="10">
        <v>164</v>
      </c>
      <c r="BJ25" s="10">
        <v>164</v>
      </c>
      <c r="BK25" s="10">
        <v>164</v>
      </c>
      <c r="BL25" s="10">
        <v>164</v>
      </c>
      <c r="BM25" s="10">
        <v>165</v>
      </c>
    </row>
    <row r="26" spans="1:65" ht="16.5" customHeight="1" thickBot="1">
      <c r="A26" s="43" t="s">
        <v>21</v>
      </c>
      <c r="B26" s="44">
        <v>21</v>
      </c>
      <c r="C26" s="44">
        <v>21</v>
      </c>
      <c r="D26" s="44">
        <v>21</v>
      </c>
      <c r="E26" s="44">
        <v>21</v>
      </c>
      <c r="F26" s="44">
        <v>21</v>
      </c>
      <c r="G26" s="44">
        <v>21</v>
      </c>
      <c r="H26" s="44">
        <v>21</v>
      </c>
      <c r="I26" s="44">
        <v>21</v>
      </c>
      <c r="J26" s="44">
        <v>21</v>
      </c>
      <c r="K26" s="44">
        <v>21</v>
      </c>
      <c r="L26" s="44">
        <v>21</v>
      </c>
      <c r="M26" s="44">
        <v>21</v>
      </c>
      <c r="N26" s="44">
        <v>21</v>
      </c>
      <c r="O26" s="44">
        <v>21</v>
      </c>
      <c r="P26" s="44">
        <v>21</v>
      </c>
      <c r="Q26" s="44">
        <v>21</v>
      </c>
      <c r="R26" s="44">
        <v>22</v>
      </c>
      <c r="S26" s="44">
        <v>22</v>
      </c>
      <c r="T26" s="44">
        <v>23</v>
      </c>
      <c r="U26" s="44">
        <v>24</v>
      </c>
      <c r="V26" s="44">
        <v>24</v>
      </c>
      <c r="W26" s="44">
        <v>24</v>
      </c>
      <c r="X26" s="44">
        <v>26</v>
      </c>
      <c r="Y26" s="44">
        <v>27</v>
      </c>
      <c r="Z26" s="44">
        <v>27</v>
      </c>
      <c r="AA26" s="44">
        <v>27</v>
      </c>
      <c r="AB26" s="44">
        <v>27</v>
      </c>
      <c r="AC26" s="44">
        <v>27</v>
      </c>
      <c r="AD26" s="44">
        <v>27</v>
      </c>
      <c r="AE26" s="44">
        <v>27</v>
      </c>
      <c r="AF26" s="44">
        <v>27</v>
      </c>
      <c r="AG26" s="44">
        <v>27</v>
      </c>
      <c r="AH26" s="44">
        <v>27</v>
      </c>
      <c r="AI26" s="44">
        <v>27</v>
      </c>
      <c r="AJ26" s="44">
        <v>27</v>
      </c>
      <c r="AK26" s="44">
        <v>28</v>
      </c>
      <c r="AL26" s="44">
        <v>29</v>
      </c>
      <c r="AM26" s="44">
        <v>29</v>
      </c>
      <c r="AN26" s="44">
        <v>29</v>
      </c>
      <c r="AO26" s="44">
        <v>29</v>
      </c>
      <c r="AP26" s="44">
        <v>30</v>
      </c>
      <c r="AQ26" s="44">
        <v>30</v>
      </c>
      <c r="AR26" s="44">
        <v>30</v>
      </c>
      <c r="AS26" s="44">
        <v>30</v>
      </c>
      <c r="AT26" s="44">
        <v>30</v>
      </c>
      <c r="AU26" s="44">
        <v>30</v>
      </c>
      <c r="AV26" s="44">
        <v>30</v>
      </c>
      <c r="AW26" s="44">
        <v>30</v>
      </c>
      <c r="AX26" s="44">
        <v>30</v>
      </c>
      <c r="AY26" s="45">
        <v>30</v>
      </c>
      <c r="AZ26" s="10">
        <v>30</v>
      </c>
      <c r="BA26" s="10">
        <v>30</v>
      </c>
      <c r="BB26" s="10">
        <v>30</v>
      </c>
      <c r="BC26" s="10">
        <v>31</v>
      </c>
      <c r="BD26" s="10">
        <v>31</v>
      </c>
      <c r="BE26" s="10">
        <v>31</v>
      </c>
      <c r="BF26" s="10">
        <v>31</v>
      </c>
      <c r="BG26" s="10">
        <v>31</v>
      </c>
      <c r="BH26" s="10">
        <v>31</v>
      </c>
      <c r="BI26" s="10">
        <v>31</v>
      </c>
      <c r="BJ26" s="10">
        <v>31</v>
      </c>
      <c r="BK26" s="10">
        <v>31</v>
      </c>
      <c r="BL26" s="10">
        <v>31</v>
      </c>
      <c r="BM26" s="10">
        <v>31</v>
      </c>
    </row>
    <row r="27" spans="1:65" ht="16.5" customHeight="1" thickBot="1">
      <c r="A27" s="43" t="s">
        <v>59</v>
      </c>
      <c r="B27" s="44">
        <v>15</v>
      </c>
      <c r="C27" s="44">
        <v>15</v>
      </c>
      <c r="D27" s="44">
        <v>15</v>
      </c>
      <c r="E27" s="44">
        <v>15</v>
      </c>
      <c r="F27" s="44">
        <v>15</v>
      </c>
      <c r="G27" s="44">
        <v>15</v>
      </c>
      <c r="H27" s="44">
        <v>15</v>
      </c>
      <c r="I27" s="44">
        <v>15</v>
      </c>
      <c r="J27" s="44">
        <v>15</v>
      </c>
      <c r="K27" s="44">
        <v>15</v>
      </c>
      <c r="L27" s="44">
        <v>15</v>
      </c>
      <c r="M27" s="44">
        <v>15</v>
      </c>
      <c r="N27" s="44">
        <v>15</v>
      </c>
      <c r="O27" s="44">
        <v>15</v>
      </c>
      <c r="P27" s="44">
        <v>15</v>
      </c>
      <c r="Q27" s="44">
        <v>15</v>
      </c>
      <c r="R27" s="44">
        <v>15</v>
      </c>
      <c r="S27" s="44">
        <v>15</v>
      </c>
      <c r="T27" s="44">
        <v>15</v>
      </c>
      <c r="U27" s="44">
        <v>15</v>
      </c>
      <c r="V27" s="44">
        <v>15</v>
      </c>
      <c r="W27" s="44">
        <v>15</v>
      </c>
      <c r="X27" s="44">
        <v>15</v>
      </c>
      <c r="Y27" s="44">
        <v>15</v>
      </c>
      <c r="Z27" s="44">
        <v>15</v>
      </c>
      <c r="AA27" s="44">
        <v>15</v>
      </c>
      <c r="AB27" s="44">
        <v>15</v>
      </c>
      <c r="AC27" s="44">
        <v>15</v>
      </c>
      <c r="AD27" s="44">
        <v>15</v>
      </c>
      <c r="AE27" s="44">
        <v>15</v>
      </c>
      <c r="AF27" s="44">
        <v>15</v>
      </c>
      <c r="AG27" s="44">
        <v>15</v>
      </c>
      <c r="AH27" s="44">
        <v>15</v>
      </c>
      <c r="AI27" s="44">
        <v>15</v>
      </c>
      <c r="AJ27" s="44">
        <v>15</v>
      </c>
      <c r="AK27" s="44">
        <v>15</v>
      </c>
      <c r="AL27" s="44">
        <v>15</v>
      </c>
      <c r="AM27" s="44">
        <v>15</v>
      </c>
      <c r="AN27" s="44">
        <v>15</v>
      </c>
      <c r="AO27" s="44">
        <v>15</v>
      </c>
      <c r="AP27" s="44">
        <v>15</v>
      </c>
      <c r="AQ27" s="44">
        <v>15</v>
      </c>
      <c r="AR27" s="44">
        <v>15</v>
      </c>
      <c r="AS27" s="44">
        <v>15</v>
      </c>
      <c r="AT27" s="44">
        <v>15</v>
      </c>
      <c r="AU27" s="44">
        <v>15</v>
      </c>
      <c r="AV27" s="44">
        <v>15</v>
      </c>
      <c r="AW27" s="44">
        <v>15</v>
      </c>
      <c r="AX27" s="44">
        <v>15</v>
      </c>
      <c r="AY27" s="45">
        <v>15</v>
      </c>
      <c r="AZ27" s="10">
        <v>15</v>
      </c>
      <c r="BA27" s="10">
        <v>15</v>
      </c>
      <c r="BB27" s="10">
        <v>15</v>
      </c>
      <c r="BC27" s="10">
        <v>15</v>
      </c>
      <c r="BD27" s="10">
        <v>15</v>
      </c>
      <c r="BE27" s="10">
        <v>15</v>
      </c>
      <c r="BF27" s="10">
        <v>15</v>
      </c>
      <c r="BG27" s="10">
        <v>15</v>
      </c>
      <c r="BH27" s="10">
        <v>15</v>
      </c>
      <c r="BI27" s="10">
        <v>15</v>
      </c>
      <c r="BJ27" s="10">
        <v>15</v>
      </c>
      <c r="BK27" s="10">
        <v>15</v>
      </c>
      <c r="BL27" s="10">
        <v>15</v>
      </c>
      <c r="BM27" s="10">
        <v>15</v>
      </c>
    </row>
    <row r="28" spans="1:65" ht="16.5" customHeight="1" thickBot="1">
      <c r="A28" s="9" t="s">
        <v>23</v>
      </c>
      <c r="B28" s="44">
        <v>6</v>
      </c>
      <c r="C28" s="44">
        <v>6</v>
      </c>
      <c r="D28" s="44">
        <v>6</v>
      </c>
      <c r="E28" s="44">
        <v>6</v>
      </c>
      <c r="F28" s="44">
        <v>6</v>
      </c>
      <c r="G28" s="44">
        <v>6</v>
      </c>
      <c r="H28" s="44">
        <v>6</v>
      </c>
      <c r="I28" s="44">
        <v>6</v>
      </c>
      <c r="J28" s="44">
        <v>6</v>
      </c>
      <c r="K28" s="44">
        <v>6</v>
      </c>
      <c r="L28" s="44">
        <v>6</v>
      </c>
      <c r="M28" s="44">
        <v>6</v>
      </c>
      <c r="N28" s="44">
        <v>6</v>
      </c>
      <c r="O28" s="44">
        <v>6</v>
      </c>
      <c r="P28" s="44">
        <v>6</v>
      </c>
      <c r="Q28" s="44">
        <v>6</v>
      </c>
      <c r="R28" s="44">
        <v>6</v>
      </c>
      <c r="S28" s="44">
        <v>6</v>
      </c>
      <c r="T28" s="44">
        <v>7</v>
      </c>
      <c r="U28" s="44">
        <v>8</v>
      </c>
      <c r="V28" s="44">
        <v>8</v>
      </c>
      <c r="W28" s="44">
        <v>8</v>
      </c>
      <c r="X28" s="44">
        <v>8</v>
      </c>
      <c r="Y28" s="44">
        <v>8</v>
      </c>
      <c r="Z28" s="44">
        <v>8</v>
      </c>
      <c r="AA28" s="44">
        <v>8</v>
      </c>
      <c r="AB28" s="44">
        <v>8</v>
      </c>
      <c r="AC28" s="44">
        <v>8</v>
      </c>
      <c r="AD28" s="44">
        <v>9</v>
      </c>
      <c r="AE28" s="44">
        <v>9</v>
      </c>
      <c r="AF28" s="44">
        <v>9</v>
      </c>
      <c r="AG28" s="44">
        <v>9</v>
      </c>
      <c r="AH28" s="44">
        <v>9</v>
      </c>
      <c r="AI28" s="44">
        <v>9</v>
      </c>
      <c r="AJ28" s="44">
        <v>9</v>
      </c>
      <c r="AK28" s="44">
        <v>8</v>
      </c>
      <c r="AL28" s="44">
        <v>8</v>
      </c>
      <c r="AM28" s="44">
        <v>8</v>
      </c>
      <c r="AN28" s="44">
        <v>8</v>
      </c>
      <c r="AO28" s="44">
        <v>8</v>
      </c>
      <c r="AP28" s="44">
        <v>8</v>
      </c>
      <c r="AQ28" s="44">
        <v>8</v>
      </c>
      <c r="AR28" s="44">
        <v>8</v>
      </c>
      <c r="AS28" s="44">
        <v>8</v>
      </c>
      <c r="AT28" s="44">
        <v>8</v>
      </c>
      <c r="AU28" s="44">
        <v>8</v>
      </c>
      <c r="AV28" s="44">
        <v>8</v>
      </c>
      <c r="AW28" s="44">
        <v>8</v>
      </c>
      <c r="AX28" s="44">
        <v>8</v>
      </c>
      <c r="AY28" s="45">
        <v>8</v>
      </c>
      <c r="AZ28" s="10">
        <v>8</v>
      </c>
      <c r="BA28" s="10">
        <v>8</v>
      </c>
      <c r="BB28" s="10">
        <v>8</v>
      </c>
      <c r="BC28" s="10">
        <v>8</v>
      </c>
      <c r="BD28" s="10">
        <v>8</v>
      </c>
      <c r="BE28" s="10">
        <v>8</v>
      </c>
      <c r="BF28" s="10">
        <v>8</v>
      </c>
      <c r="BG28" s="10">
        <v>8</v>
      </c>
      <c r="BH28" s="10">
        <v>8</v>
      </c>
      <c r="BI28" s="10">
        <v>8</v>
      </c>
      <c r="BJ28" s="10">
        <v>8</v>
      </c>
      <c r="BK28" s="10">
        <v>8</v>
      </c>
      <c r="BL28" s="10">
        <v>8</v>
      </c>
      <c r="BM28" s="10">
        <v>8</v>
      </c>
    </row>
    <row r="29" spans="1:65" ht="18" customHeight="1" thickBot="1">
      <c r="A29" s="13" t="s">
        <v>0</v>
      </c>
      <c r="B29" s="46">
        <v>39952</v>
      </c>
      <c r="C29" s="46">
        <v>40275</v>
      </c>
      <c r="D29" s="46">
        <v>40667</v>
      </c>
      <c r="E29" s="46">
        <v>41090</v>
      </c>
      <c r="F29" s="46">
        <v>41397</v>
      </c>
      <c r="G29" s="46">
        <f aca="true" t="shared" si="4" ref="G29:AZ29">SUM(G24:G28)</f>
        <v>41687</v>
      </c>
      <c r="H29" s="46">
        <f t="shared" si="4"/>
        <v>42004</v>
      </c>
      <c r="I29" s="46">
        <f t="shared" si="4"/>
        <v>42655</v>
      </c>
      <c r="J29" s="46">
        <f t="shared" si="4"/>
        <v>43436</v>
      </c>
      <c r="K29" s="46">
        <f t="shared" si="4"/>
        <v>44190</v>
      </c>
      <c r="L29" s="46">
        <f t="shared" si="4"/>
        <v>44689</v>
      </c>
      <c r="M29" s="46">
        <f t="shared" si="4"/>
        <v>45468</v>
      </c>
      <c r="N29" s="46">
        <f t="shared" si="4"/>
        <v>47784</v>
      </c>
      <c r="O29" s="46">
        <f t="shared" si="4"/>
        <v>48657</v>
      </c>
      <c r="P29" s="46">
        <f t="shared" si="4"/>
        <v>49407</v>
      </c>
      <c r="Q29" s="46">
        <f t="shared" si="4"/>
        <v>50198</v>
      </c>
      <c r="R29" s="46">
        <f t="shared" si="4"/>
        <v>50958</v>
      </c>
      <c r="S29" s="46">
        <f t="shared" si="4"/>
        <v>51597</v>
      </c>
      <c r="T29" s="46">
        <f t="shared" si="4"/>
        <v>52363</v>
      </c>
      <c r="U29" s="46">
        <f t="shared" si="4"/>
        <v>52834</v>
      </c>
      <c r="V29" s="46">
        <f t="shared" si="4"/>
        <v>53140</v>
      </c>
      <c r="W29" s="46">
        <f t="shared" si="4"/>
        <v>53571</v>
      </c>
      <c r="X29" s="46">
        <f t="shared" si="4"/>
        <v>54028</v>
      </c>
      <c r="Y29" s="46">
        <f t="shared" si="4"/>
        <v>54391</v>
      </c>
      <c r="Z29" s="46">
        <f t="shared" si="4"/>
        <v>54830</v>
      </c>
      <c r="AA29" s="46">
        <f t="shared" si="4"/>
        <v>55210</v>
      </c>
      <c r="AB29" s="46">
        <f t="shared" si="4"/>
        <v>55742</v>
      </c>
      <c r="AC29" s="46">
        <f t="shared" si="4"/>
        <v>56471</v>
      </c>
      <c r="AD29" s="46">
        <f t="shared" si="4"/>
        <v>57442</v>
      </c>
      <c r="AE29" s="46">
        <f t="shared" si="4"/>
        <v>58206</v>
      </c>
      <c r="AF29" s="46">
        <f t="shared" si="4"/>
        <v>58928</v>
      </c>
      <c r="AG29" s="46">
        <f t="shared" si="4"/>
        <v>59645</v>
      </c>
      <c r="AH29" s="46">
        <f t="shared" si="4"/>
        <v>60208</v>
      </c>
      <c r="AI29" s="46">
        <f t="shared" si="4"/>
        <v>60637</v>
      </c>
      <c r="AJ29" s="46">
        <f t="shared" si="4"/>
        <v>61117</v>
      </c>
      <c r="AK29" s="46">
        <f t="shared" si="4"/>
        <v>61458</v>
      </c>
      <c r="AL29" s="46">
        <f t="shared" si="4"/>
        <v>61610</v>
      </c>
      <c r="AM29" s="46">
        <f t="shared" si="4"/>
        <v>61783</v>
      </c>
      <c r="AN29" s="46">
        <f t="shared" si="4"/>
        <v>61891</v>
      </c>
      <c r="AO29" s="46">
        <f t="shared" si="4"/>
        <v>61891</v>
      </c>
      <c r="AP29" s="46">
        <f t="shared" si="4"/>
        <v>61892</v>
      </c>
      <c r="AQ29" s="46">
        <f t="shared" si="4"/>
        <v>61892</v>
      </c>
      <c r="AR29" s="46">
        <f t="shared" si="4"/>
        <v>61892</v>
      </c>
      <c r="AS29" s="46">
        <f t="shared" si="4"/>
        <v>61897</v>
      </c>
      <c r="AT29" s="46">
        <f t="shared" si="4"/>
        <v>61937</v>
      </c>
      <c r="AU29" s="46">
        <f t="shared" si="4"/>
        <v>61937</v>
      </c>
      <c r="AV29" s="46">
        <f t="shared" si="4"/>
        <v>62222</v>
      </c>
      <c r="AW29" s="46">
        <f t="shared" si="4"/>
        <v>62735</v>
      </c>
      <c r="AX29" s="46">
        <f t="shared" si="4"/>
        <v>63462</v>
      </c>
      <c r="AY29" s="46">
        <f t="shared" si="4"/>
        <v>64063</v>
      </c>
      <c r="AZ29" s="47">
        <f t="shared" si="4"/>
        <v>64880</v>
      </c>
      <c r="BA29" s="47">
        <f aca="true" t="shared" si="5" ref="BA29:BF29">SUM(BA24:BA28)</f>
        <v>65508</v>
      </c>
      <c r="BB29" s="47">
        <f t="shared" si="5"/>
        <v>65986</v>
      </c>
      <c r="BC29" s="47">
        <f t="shared" si="5"/>
        <v>66400</v>
      </c>
      <c r="BD29" s="47">
        <f t="shared" si="5"/>
        <v>66861</v>
      </c>
      <c r="BE29" s="47">
        <f t="shared" si="5"/>
        <v>67213</v>
      </c>
      <c r="BF29" s="47">
        <f t="shared" si="5"/>
        <v>67691</v>
      </c>
      <c r="BG29" s="47">
        <f aca="true" t="shared" si="6" ref="BG29:BM29">SUM(BG24:BG28)</f>
        <v>68167</v>
      </c>
      <c r="BH29" s="47">
        <f t="shared" si="6"/>
        <v>68627</v>
      </c>
      <c r="BI29" s="47">
        <f t="shared" si="6"/>
        <v>69101</v>
      </c>
      <c r="BJ29" s="47">
        <f t="shared" si="6"/>
        <v>69541</v>
      </c>
      <c r="BK29" s="47">
        <f t="shared" si="6"/>
        <v>70004</v>
      </c>
      <c r="BL29" s="47">
        <f t="shared" si="6"/>
        <v>70478</v>
      </c>
      <c r="BM29" s="47">
        <f t="shared" si="6"/>
        <v>70841</v>
      </c>
    </row>
    <row r="30" ht="12.75" customHeight="1"/>
    <row r="31" spans="1:50" ht="17.25" customHeight="1">
      <c r="A31" s="76" t="s">
        <v>60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48"/>
      <c r="AT31" s="48"/>
      <c r="AU31" s="48"/>
      <c r="AV31" s="48"/>
      <c r="AW31" s="48"/>
      <c r="AX31" s="48"/>
    </row>
    <row r="32" spans="1:44" ht="19.5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</row>
    <row r="33" ht="16.5" customHeight="1" thickBot="1"/>
    <row r="34" spans="1:46" ht="40.5" customHeight="1" thickBot="1">
      <c r="A34" s="49" t="s">
        <v>8</v>
      </c>
      <c r="B34" s="50" t="s">
        <v>61</v>
      </c>
      <c r="C34" s="50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78" t="s">
        <v>61</v>
      </c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9"/>
      <c r="AR34" s="52"/>
      <c r="AS34" s="33"/>
      <c r="AT34" s="33"/>
    </row>
    <row r="35" spans="1:46" ht="18.75" customHeight="1">
      <c r="A35" s="53" t="s">
        <v>62</v>
      </c>
      <c r="B35" s="80" t="s">
        <v>63</v>
      </c>
      <c r="C35" s="80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4"/>
      <c r="AE35" s="81" t="s">
        <v>63</v>
      </c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2"/>
      <c r="AR35" s="52"/>
      <c r="AS35" s="33"/>
      <c r="AT35" s="33"/>
    </row>
    <row r="36" spans="1:46" ht="18.75" customHeight="1">
      <c r="A36" s="56" t="s">
        <v>64</v>
      </c>
      <c r="B36" s="83" t="s">
        <v>65</v>
      </c>
      <c r="C36" s="83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84" t="s">
        <v>65</v>
      </c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5"/>
      <c r="AR36" s="52"/>
      <c r="AS36" s="33"/>
      <c r="AT36" s="33"/>
    </row>
    <row r="37" spans="1:46" ht="18.75" customHeight="1">
      <c r="A37" s="56" t="s">
        <v>66</v>
      </c>
      <c r="B37" s="83" t="s">
        <v>67</v>
      </c>
      <c r="C37" s="83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84" t="s">
        <v>67</v>
      </c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5"/>
      <c r="AR37" s="52"/>
      <c r="AS37" s="33"/>
      <c r="AT37" s="33"/>
    </row>
    <row r="38" spans="1:46" ht="18.75" customHeight="1">
      <c r="A38" s="56" t="s">
        <v>68</v>
      </c>
      <c r="B38" s="83" t="s">
        <v>69</v>
      </c>
      <c r="C38" s="83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84" t="s">
        <v>69</v>
      </c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5"/>
      <c r="AR38" s="52"/>
      <c r="AS38" s="33"/>
      <c r="AT38" s="33"/>
    </row>
    <row r="39" spans="1:46" ht="18.75" customHeight="1">
      <c r="A39" s="58" t="s">
        <v>70</v>
      </c>
      <c r="B39" s="83" t="s">
        <v>71</v>
      </c>
      <c r="C39" s="83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84" t="s">
        <v>71</v>
      </c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5"/>
      <c r="AR39" s="52"/>
      <c r="AS39" s="33"/>
      <c r="AT39" s="33"/>
    </row>
    <row r="40" spans="1:46" ht="18.75" customHeight="1" thickBot="1">
      <c r="A40" s="59" t="s">
        <v>72</v>
      </c>
      <c r="B40" s="86" t="s">
        <v>73</v>
      </c>
      <c r="C40" s="86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86" t="s">
        <v>73</v>
      </c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7"/>
      <c r="AR40" s="52"/>
      <c r="AS40" s="33"/>
      <c r="AT40" s="33"/>
    </row>
    <row r="41" spans="1:46" ht="34.5" customHeight="1">
      <c r="A41" s="61"/>
      <c r="B41" s="62"/>
      <c r="C41" s="62"/>
      <c r="D41" s="62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</row>
    <row r="42" spans="1:41" ht="188.25" customHeight="1">
      <c r="A42" s="88" t="s">
        <v>74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</row>
    <row r="43" ht="12.75">
      <c r="A43" s="1"/>
    </row>
    <row r="44" spans="1:13" ht="12.75">
      <c r="A44" s="1"/>
      <c r="L44" s="63"/>
      <c r="M44" s="64"/>
    </row>
    <row r="45" spans="12:13" ht="12.75">
      <c r="L45" s="63"/>
      <c r="M45" s="64"/>
    </row>
    <row r="46" spans="1:13" ht="12.75">
      <c r="A46" s="3" t="s">
        <v>15</v>
      </c>
      <c r="L46" s="63"/>
      <c r="M46" s="64"/>
    </row>
    <row r="47" spans="1:13" ht="12.75">
      <c r="A47" s="1"/>
      <c r="L47" s="63"/>
      <c r="M47" s="64"/>
    </row>
    <row r="48" ht="12.75">
      <c r="A48" s="65"/>
    </row>
    <row r="57" ht="12.75">
      <c r="L57" s="66"/>
    </row>
    <row r="58" ht="12.75">
      <c r="L58" s="66"/>
    </row>
    <row r="59" ht="12.75">
      <c r="L59" s="66"/>
    </row>
    <row r="60" spans="4:12" ht="12.75">
      <c r="D60" s="3" t="s">
        <v>75</v>
      </c>
      <c r="L60" s="66"/>
    </row>
    <row r="61" ht="12.75">
      <c r="L61" s="66"/>
    </row>
    <row r="62" ht="12.75">
      <c r="L62" s="66"/>
    </row>
    <row r="63" ht="12.75">
      <c r="L63" s="66"/>
    </row>
    <row r="64" ht="12.75">
      <c r="L64" s="66"/>
    </row>
  </sheetData>
  <sheetProtection/>
  <mergeCells count="17">
    <mergeCell ref="B40:C40"/>
    <mergeCell ref="AE40:AQ40"/>
    <mergeCell ref="A42:AO42"/>
    <mergeCell ref="B37:C37"/>
    <mergeCell ref="AE37:AQ37"/>
    <mergeCell ref="B38:C38"/>
    <mergeCell ref="AE38:AQ38"/>
    <mergeCell ref="B39:C39"/>
    <mergeCell ref="AE39:AQ39"/>
    <mergeCell ref="A31:AR32"/>
    <mergeCell ref="AE34:AQ34"/>
    <mergeCell ref="B35:C35"/>
    <mergeCell ref="AE35:AQ35"/>
    <mergeCell ref="B36:C36"/>
    <mergeCell ref="AE36:AQ36"/>
    <mergeCell ref="AP2:BN2"/>
    <mergeCell ref="AP3:BN3"/>
  </mergeCells>
  <printOptions/>
  <pageMargins left="0.7" right="0.7" top="0.75" bottom="0.75" header="0.3" footer="0.3"/>
  <pageSetup fitToHeight="1" fitToWidth="1" horizontalDpi="600" verticalDpi="600" orientation="portrait" scale="25" r:id="rId2"/>
  <ignoredErrors>
    <ignoredError sqref="BH19:BK19 AP19:BG19 BL19:BM19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2:CB74"/>
  <sheetViews>
    <sheetView view="pageBreakPreview" zoomScale="85" zoomScaleSheetLayoutView="85" zoomScalePageLayoutView="0" workbookViewId="0" topLeftCell="A1">
      <selection activeCell="AF5" sqref="AF5"/>
    </sheetView>
  </sheetViews>
  <sheetFormatPr defaultColWidth="11.421875" defaultRowHeight="12.75"/>
  <cols>
    <col min="1" max="1" width="36.8515625" style="3" customWidth="1"/>
    <col min="2" max="7" width="13.00390625" style="3" hidden="1" customWidth="1"/>
    <col min="8" max="30" width="13.00390625" style="1" hidden="1" customWidth="1"/>
    <col min="31" max="44" width="13.00390625" style="1" customWidth="1"/>
    <col min="45" max="53" width="13.57421875" style="1" customWidth="1"/>
    <col min="54" max="55" width="15.7109375" style="1" customWidth="1"/>
    <col min="56" max="56" width="10.28125" style="1" customWidth="1"/>
    <col min="57" max="57" width="30.421875" style="1" customWidth="1"/>
    <col min="58" max="58" width="10.28125" style="1" customWidth="1"/>
    <col min="59" max="59" width="15.8515625" style="1" customWidth="1"/>
    <col min="60" max="62" width="10.28125" style="1" customWidth="1"/>
    <col min="63" max="63" width="12.421875" style="1" customWidth="1"/>
    <col min="64" max="64" width="12.00390625" style="1" customWidth="1"/>
    <col min="65" max="65" width="12.421875" style="1" customWidth="1"/>
    <col min="66" max="66" width="15.8515625" style="1" customWidth="1"/>
    <col min="67" max="67" width="55.421875" style="1" customWidth="1"/>
    <col min="68" max="82" width="15.8515625" style="1" customWidth="1"/>
    <col min="83" max="83" width="0" style="1" hidden="1" customWidth="1"/>
    <col min="84" max="16384" width="11.421875" style="1" customWidth="1"/>
  </cols>
  <sheetData>
    <row r="2" spans="2:80" ht="24.75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</row>
    <row r="3" spans="2:80" ht="17.2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77" t="s">
        <v>78</v>
      </c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</row>
    <row r="4" spans="1:80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77" t="s">
        <v>95</v>
      </c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</row>
    <row r="5" spans="1:80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</row>
    <row r="6" spans="1:30" ht="12.75">
      <c r="A6" s="2"/>
      <c r="AC6" s="32"/>
      <c r="AD6" s="33"/>
    </row>
    <row r="7" spans="1:57" ht="12.75">
      <c r="A7" s="4" t="s">
        <v>2</v>
      </c>
      <c r="Y7" s="3"/>
      <c r="AC7" s="34"/>
      <c r="AD7" s="3"/>
      <c r="AE7" s="3" t="s">
        <v>80</v>
      </c>
      <c r="AF7" s="3"/>
      <c r="AH7" s="3"/>
      <c r="AI7" s="3"/>
      <c r="AJ7" s="3"/>
      <c r="AK7" s="3"/>
      <c r="BE7" s="3"/>
    </row>
    <row r="8" spans="1:57" ht="12.75">
      <c r="A8" s="67" t="s">
        <v>76</v>
      </c>
      <c r="Y8" s="3"/>
      <c r="AC8" s="34"/>
      <c r="AD8" s="3"/>
      <c r="AE8" s="3" t="s">
        <v>77</v>
      </c>
      <c r="AF8" s="3"/>
      <c r="AH8" s="3"/>
      <c r="AI8" s="3"/>
      <c r="AJ8" s="3"/>
      <c r="AK8" s="3"/>
      <c r="BE8" s="3"/>
    </row>
    <row r="9" spans="1:57" ht="12.75">
      <c r="A9" s="4" t="s">
        <v>53</v>
      </c>
      <c r="Y9" s="3"/>
      <c r="AC9" s="34"/>
      <c r="AD9" s="3"/>
      <c r="AE9" s="3" t="s">
        <v>79</v>
      </c>
      <c r="AF9" s="3"/>
      <c r="AH9" s="3"/>
      <c r="AI9" s="3"/>
      <c r="AJ9" s="3"/>
      <c r="AK9" s="3"/>
      <c r="BE9" s="3"/>
    </row>
    <row r="10" spans="18:29" ht="12.75">
      <c r="R10" s="35"/>
      <c r="S10" s="35"/>
      <c r="T10" s="35"/>
      <c r="U10" s="35"/>
      <c r="V10" s="35"/>
      <c r="W10" s="35"/>
      <c r="AC10" s="36"/>
    </row>
    <row r="11" spans="1:30" ht="14.25">
      <c r="A11" s="2" t="s">
        <v>16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AD11" s="35"/>
    </row>
    <row r="12" spans="2:9" ht="13.5" thickBot="1">
      <c r="B12" s="5">
        <v>31</v>
      </c>
      <c r="C12" s="5">
        <v>28</v>
      </c>
      <c r="D12" s="5">
        <v>31</v>
      </c>
      <c r="E12" s="5">
        <v>30</v>
      </c>
      <c r="F12" s="5">
        <v>31</v>
      </c>
      <c r="G12" s="5">
        <v>30</v>
      </c>
      <c r="H12" s="5">
        <v>31</v>
      </c>
      <c r="I12" s="5">
        <v>31</v>
      </c>
    </row>
    <row r="13" spans="1:54" ht="28.5" customHeight="1" thickBot="1">
      <c r="A13" s="6" t="s">
        <v>8</v>
      </c>
      <c r="B13" s="7">
        <v>43070</v>
      </c>
      <c r="C13" s="7">
        <v>43101</v>
      </c>
      <c r="D13" s="7">
        <v>43132</v>
      </c>
      <c r="E13" s="7">
        <v>43160</v>
      </c>
      <c r="F13" s="7">
        <v>43191</v>
      </c>
      <c r="G13" s="7">
        <v>43221</v>
      </c>
      <c r="H13" s="7">
        <v>43252</v>
      </c>
      <c r="I13" s="7">
        <v>43282</v>
      </c>
      <c r="J13" s="7">
        <v>43313</v>
      </c>
      <c r="K13" s="7">
        <v>43344</v>
      </c>
      <c r="L13" s="7">
        <v>43374</v>
      </c>
      <c r="M13" s="7">
        <v>43405</v>
      </c>
      <c r="N13" s="7">
        <v>43435</v>
      </c>
      <c r="O13" s="7">
        <v>43466</v>
      </c>
      <c r="P13" s="7">
        <v>43497</v>
      </c>
      <c r="Q13" s="7">
        <v>43525</v>
      </c>
      <c r="R13" s="7">
        <v>43556</v>
      </c>
      <c r="S13" s="7">
        <v>43586</v>
      </c>
      <c r="T13" s="7">
        <v>43617</v>
      </c>
      <c r="U13" s="7">
        <v>43647</v>
      </c>
      <c r="V13" s="7">
        <v>43678</v>
      </c>
      <c r="W13" s="7">
        <v>43709</v>
      </c>
      <c r="X13" s="7">
        <v>43739</v>
      </c>
      <c r="Y13" s="7">
        <v>43770</v>
      </c>
      <c r="Z13" s="7">
        <v>43800</v>
      </c>
      <c r="AA13" s="7">
        <v>43831</v>
      </c>
      <c r="AB13" s="7">
        <v>43862</v>
      </c>
      <c r="AC13" s="7">
        <v>43891</v>
      </c>
      <c r="AD13" s="7">
        <v>43922</v>
      </c>
      <c r="AE13" s="7">
        <v>43952</v>
      </c>
      <c r="AF13" s="7">
        <v>43983</v>
      </c>
      <c r="AG13" s="7">
        <v>44013</v>
      </c>
      <c r="AH13" s="7">
        <v>44044</v>
      </c>
      <c r="AI13" s="7">
        <v>44075</v>
      </c>
      <c r="AJ13" s="7">
        <v>44105</v>
      </c>
      <c r="AK13" s="7">
        <v>44136</v>
      </c>
      <c r="AL13" s="7">
        <v>44166</v>
      </c>
      <c r="AM13" s="7">
        <v>44197</v>
      </c>
      <c r="AN13" s="7">
        <v>44228</v>
      </c>
      <c r="AO13" s="7">
        <v>44256</v>
      </c>
      <c r="AP13" s="7">
        <v>44287</v>
      </c>
      <c r="AQ13" s="7">
        <v>44317</v>
      </c>
      <c r="AR13" s="7">
        <v>44348</v>
      </c>
      <c r="AS13" s="7">
        <v>44378</v>
      </c>
      <c r="AT13" s="7">
        <v>44409</v>
      </c>
      <c r="AU13" s="7">
        <v>44440</v>
      </c>
      <c r="AV13" s="7">
        <v>44470</v>
      </c>
      <c r="AW13" s="7">
        <v>44501</v>
      </c>
      <c r="AX13" s="7">
        <v>44531</v>
      </c>
      <c r="AY13" s="7">
        <v>44562</v>
      </c>
      <c r="AZ13" s="7">
        <v>44593</v>
      </c>
      <c r="BA13" s="7">
        <v>44621</v>
      </c>
      <c r="BB13" s="7">
        <v>44652</v>
      </c>
    </row>
    <row r="14" spans="1:54" ht="16.5" customHeight="1" thickBot="1">
      <c r="A14" s="3" t="s">
        <v>89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140.22350107829</v>
      </c>
      <c r="I14" s="10">
        <v>84.92177932410969</v>
      </c>
      <c r="J14" s="10">
        <v>87.96966318169032</v>
      </c>
      <c r="K14" s="10">
        <v>104.25884103382668</v>
      </c>
      <c r="L14" s="10">
        <v>106.45742834265484</v>
      </c>
      <c r="M14" s="10">
        <v>111.90756300823001</v>
      </c>
      <c r="N14" s="10">
        <v>106.95710813949678</v>
      </c>
      <c r="O14" s="10">
        <v>111.79913671868385</v>
      </c>
      <c r="P14" s="10">
        <v>127.61350772061073</v>
      </c>
      <c r="Q14" s="10">
        <v>112.02226847393871</v>
      </c>
      <c r="R14" s="10">
        <v>114.28594717494667</v>
      </c>
      <c r="S14" s="10">
        <v>101.68565317310967</v>
      </c>
      <c r="T14" s="10">
        <v>117.33858256441667</v>
      </c>
      <c r="U14" s="10">
        <v>105.94869204173224</v>
      </c>
      <c r="V14" s="10">
        <v>105.94678960628387</v>
      </c>
      <c r="W14" s="10">
        <v>95.21946266949334</v>
      </c>
      <c r="X14" s="10">
        <v>84.48213446626774</v>
      </c>
      <c r="Y14" s="10">
        <v>93.82063681923667</v>
      </c>
      <c r="Z14" s="10">
        <v>88.38008799806452</v>
      </c>
      <c r="AA14" s="10">
        <v>98.51084155645162</v>
      </c>
      <c r="AB14" s="10">
        <v>96.9597073317613</v>
      </c>
      <c r="AC14" s="10">
        <v>103.72886688056897</v>
      </c>
      <c r="AD14" s="10">
        <v>59.78591361735484</v>
      </c>
      <c r="AE14" s="10">
        <v>11.139424073666667</v>
      </c>
      <c r="AF14" s="10">
        <v>23.25641896935484</v>
      </c>
      <c r="AG14" s="10">
        <v>37.975041806666674</v>
      </c>
      <c r="AH14" s="10">
        <v>59.79798895612903</v>
      </c>
      <c r="AI14" s="10">
        <v>67.82695005806451</v>
      </c>
      <c r="AJ14" s="10">
        <v>67.73589137133334</v>
      </c>
      <c r="AK14" s="10">
        <v>78.35300008387095</v>
      </c>
      <c r="AL14" s="10">
        <v>81.54275018566668</v>
      </c>
      <c r="AM14" s="10">
        <v>59.58154420451613</v>
      </c>
      <c r="AN14" s="10">
        <v>70.5985820616129</v>
      </c>
      <c r="AO14" s="10">
        <v>72.87434402142856</v>
      </c>
      <c r="AP14" s="10">
        <v>272.29547180935486</v>
      </c>
      <c r="AQ14" s="10">
        <v>184.82050260066666</v>
      </c>
      <c r="AR14" s="10">
        <v>0</v>
      </c>
      <c r="AS14" s="10">
        <v>236.753079147</v>
      </c>
      <c r="AT14" s="10">
        <v>246.82562045903225</v>
      </c>
      <c r="AU14" s="10">
        <v>263.8894411664516</v>
      </c>
      <c r="AV14" s="10">
        <v>269.04128192800005</v>
      </c>
      <c r="AW14" s="10">
        <v>317.35812991225805</v>
      </c>
      <c r="AX14" s="10">
        <v>327.93673424266666</v>
      </c>
      <c r="AY14" s="10">
        <v>421.8929706609677</v>
      </c>
      <c r="AZ14" s="10">
        <v>371.676649103871</v>
      </c>
      <c r="BA14" s="10">
        <v>401.2427580635714</v>
      </c>
      <c r="BB14" s="10">
        <v>370.8131484632258</v>
      </c>
    </row>
    <row r="15" spans="1:54" ht="16.5" customHeight="1" thickBot="1">
      <c r="A15" s="8" t="s">
        <v>85</v>
      </c>
      <c r="B15" s="10">
        <v>0</v>
      </c>
      <c r="C15" s="10">
        <v>0</v>
      </c>
      <c r="D15" s="10">
        <v>0.9766271988499999</v>
      </c>
      <c r="E15" s="10">
        <v>5.683110100296094</v>
      </c>
      <c r="F15" s="10">
        <v>10.388398758333329</v>
      </c>
      <c r="G15" s="10">
        <v>14.104850075440241</v>
      </c>
      <c r="H15" s="10">
        <v>44.7977552121778</v>
      </c>
      <c r="I15" s="10">
        <v>51.53278356237082</v>
      </c>
      <c r="J15" s="10">
        <v>80.38693692841002</v>
      </c>
      <c r="K15" s="10">
        <v>103.3974294438536</v>
      </c>
      <c r="L15" s="10">
        <v>116.96481604355222</v>
      </c>
      <c r="M15" s="10">
        <v>193.2005797450418</v>
      </c>
      <c r="N15" s="10">
        <v>222.64650496527543</v>
      </c>
      <c r="O15" s="10">
        <v>333.152456584152</v>
      </c>
      <c r="P15" s="10">
        <v>403.8052661930653</v>
      </c>
      <c r="Q15" s="10">
        <v>321.3099667953842</v>
      </c>
      <c r="R15" s="10">
        <v>426.8529365677617</v>
      </c>
      <c r="S15" s="10">
        <v>470.25023685462867</v>
      </c>
      <c r="T15" s="10">
        <v>569.0151541712484</v>
      </c>
      <c r="U15" s="10">
        <v>642.7194412173397</v>
      </c>
      <c r="V15" s="10">
        <v>811.8772687169825</v>
      </c>
      <c r="W15" s="10">
        <v>904.8946285592393</v>
      </c>
      <c r="X15" s="10">
        <v>1076.6889467945548</v>
      </c>
      <c r="Y15" s="10">
        <v>1116.5244041490414</v>
      </c>
      <c r="Z15" s="10">
        <v>1177.2931280703226</v>
      </c>
      <c r="AA15" s="10">
        <v>1257.9620869964515</v>
      </c>
      <c r="AB15" s="10">
        <v>1180.2208509152551</v>
      </c>
      <c r="AC15" s="10">
        <v>1284.4918215496502</v>
      </c>
      <c r="AD15" s="10">
        <v>986.6332916232795</v>
      </c>
      <c r="AE15" s="10">
        <v>1406.352430559094</v>
      </c>
      <c r="AF15" s="10">
        <v>2217.1192780830474</v>
      </c>
      <c r="AG15" s="10">
        <v>1971.2389819753334</v>
      </c>
      <c r="AH15" s="10">
        <v>1703.447535583226</v>
      </c>
      <c r="AI15" s="10">
        <v>1644.7363271167742</v>
      </c>
      <c r="AJ15" s="10">
        <v>1746.6117833506667</v>
      </c>
      <c r="AK15" s="10">
        <v>1598.103874973226</v>
      </c>
      <c r="AL15" s="10">
        <v>1702.2247746276666</v>
      </c>
      <c r="AM15" s="10">
        <v>1655.981201554516</v>
      </c>
      <c r="AN15" s="10">
        <v>1853.8789163199995</v>
      </c>
      <c r="AO15" s="10">
        <v>1950.5313843953568</v>
      </c>
      <c r="AP15" s="10">
        <v>1802.1805178058064</v>
      </c>
      <c r="AQ15" s="10">
        <v>1908.0068881846669</v>
      </c>
      <c r="AR15" s="10">
        <v>1988.468819604516</v>
      </c>
      <c r="AS15" s="10">
        <v>1998.6514059850003</v>
      </c>
      <c r="AT15" s="10">
        <v>1867.3873471864517</v>
      </c>
      <c r="AU15" s="10">
        <v>1941.1403267070966</v>
      </c>
      <c r="AV15" s="10">
        <v>2151.1636941583333</v>
      </c>
      <c r="AW15" s="10">
        <v>2004.6987584267742</v>
      </c>
      <c r="AX15" s="10">
        <v>2330.316192224</v>
      </c>
      <c r="AY15" s="10">
        <v>2237.04308582</v>
      </c>
      <c r="AZ15" s="10">
        <v>2148.765524283225</v>
      </c>
      <c r="BA15" s="10">
        <v>2276.120029413214</v>
      </c>
      <c r="BB15" s="10">
        <v>2277.412310361613</v>
      </c>
    </row>
    <row r="16" spans="1:54" ht="16.5" customHeight="1" thickBot="1">
      <c r="A16" s="9" t="s">
        <v>86</v>
      </c>
      <c r="B16" s="89">
        <v>0</v>
      </c>
      <c r="C16" s="89">
        <v>0</v>
      </c>
      <c r="D16" s="89">
        <v>0</v>
      </c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>
        <v>1.9101116425166664</v>
      </c>
      <c r="S16" s="89">
        <v>0</v>
      </c>
      <c r="T16" s="89">
        <v>0</v>
      </c>
      <c r="U16" s="89">
        <v>0</v>
      </c>
      <c r="V16" s="89">
        <v>0</v>
      </c>
      <c r="W16" s="10">
        <v>0.7006901390266667</v>
      </c>
      <c r="X16" s="10">
        <v>14.046717571883875</v>
      </c>
      <c r="Y16" s="10">
        <v>51.09338227156667</v>
      </c>
      <c r="Z16" s="10">
        <v>88.98157657096775</v>
      </c>
      <c r="AA16" s="10">
        <v>24.97772433612903</v>
      </c>
      <c r="AB16" s="10">
        <v>16.50789945064516</v>
      </c>
      <c r="AC16" s="10">
        <v>35.6203245575862</v>
      </c>
      <c r="AD16" s="10">
        <v>2.6588528961290328</v>
      </c>
      <c r="AE16" s="10">
        <v>1.6280062869999998</v>
      </c>
      <c r="AF16" s="10">
        <v>8.97356017346129</v>
      </c>
      <c r="AG16" s="10">
        <v>11.175915899333333</v>
      </c>
      <c r="AH16" s="10">
        <v>9.788998687419356</v>
      </c>
      <c r="AI16" s="10">
        <v>8.000481529354838</v>
      </c>
      <c r="AJ16" s="10">
        <v>10.786277373666668</v>
      </c>
      <c r="AK16" s="10">
        <v>13.059592802580644</v>
      </c>
      <c r="AL16" s="10">
        <v>12.014050734000001</v>
      </c>
      <c r="AM16" s="10">
        <v>13.29996039516129</v>
      </c>
      <c r="AN16" s="10">
        <v>11.70282596483871</v>
      </c>
      <c r="AO16" s="10">
        <v>22.00356188642857</v>
      </c>
      <c r="AP16" s="10">
        <v>34.47395301741936</v>
      </c>
      <c r="AQ16" s="10">
        <v>20.90863895133333</v>
      </c>
      <c r="AR16" s="10">
        <v>17.308745031612904</v>
      </c>
      <c r="AS16" s="10">
        <v>22.97690145766667</v>
      </c>
      <c r="AT16" s="10">
        <v>30.662247023225806</v>
      </c>
      <c r="AU16" s="10">
        <v>20.342389102903223</v>
      </c>
      <c r="AV16" s="10">
        <v>29.194637688999997</v>
      </c>
      <c r="AW16" s="10">
        <v>33.30856890741935</v>
      </c>
      <c r="AX16" s="10">
        <v>37.73607920633333</v>
      </c>
      <c r="AY16" s="10">
        <v>27.842769337741938</v>
      </c>
      <c r="AZ16" s="10">
        <v>26.61814771677419</v>
      </c>
      <c r="BA16" s="10">
        <v>26.796267100714278</v>
      </c>
      <c r="BB16" s="10">
        <v>25.61452757903226</v>
      </c>
    </row>
    <row r="17" spans="1:54" ht="16.5" customHeight="1" thickBot="1">
      <c r="A17" s="9" t="s">
        <v>87</v>
      </c>
      <c r="B17" s="90">
        <v>0</v>
      </c>
      <c r="C17" s="90">
        <v>0</v>
      </c>
      <c r="D17" s="90">
        <v>0</v>
      </c>
      <c r="E17" s="90">
        <v>0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0</v>
      </c>
      <c r="V17" s="90">
        <v>0</v>
      </c>
      <c r="W17" s="10">
        <v>0.7006901390266667</v>
      </c>
      <c r="X17" s="10">
        <v>14.046717571883875</v>
      </c>
      <c r="Y17" s="10">
        <v>51</v>
      </c>
      <c r="Z17" s="10">
        <v>88.98157657096775</v>
      </c>
      <c r="AA17" s="10">
        <v>24.97772433612903</v>
      </c>
      <c r="AB17" s="10">
        <v>37.63176802516129</v>
      </c>
      <c r="AC17" s="10">
        <v>26.41902640172414</v>
      </c>
      <c r="AD17" s="10">
        <v>6.673025867712902</v>
      </c>
      <c r="AE17" s="10">
        <v>2.68582191218</v>
      </c>
      <c r="AF17" s="10">
        <v>11.440813897096772</v>
      </c>
      <c r="AG17" s="10">
        <v>10.615589801999999</v>
      </c>
      <c r="AH17" s="10">
        <v>22.594553702580647</v>
      </c>
      <c r="AI17" s="10">
        <v>8.183889976774195</v>
      </c>
      <c r="AJ17" s="10">
        <v>8.103539609333334</v>
      </c>
      <c r="AK17" s="10">
        <v>10.429219479032257</v>
      </c>
      <c r="AL17" s="10">
        <v>11.330123291666668</v>
      </c>
      <c r="AM17" s="10">
        <v>10.592122634193547</v>
      </c>
      <c r="AN17" s="10">
        <v>9.360665915806452</v>
      </c>
      <c r="AO17" s="10">
        <v>9.271362113214288</v>
      </c>
      <c r="AP17" s="10">
        <v>27.49190100354839</v>
      </c>
      <c r="AQ17" s="10">
        <v>13.233584004666666</v>
      </c>
      <c r="AR17" s="10">
        <v>17.139006779032258</v>
      </c>
      <c r="AS17" s="10">
        <v>29.839718994333328</v>
      </c>
      <c r="AT17" s="10">
        <v>16.352970575806452</v>
      </c>
      <c r="AU17" s="10">
        <v>16.480559060967742</v>
      </c>
      <c r="AV17" s="10">
        <v>16.223559398</v>
      </c>
      <c r="AW17" s="10">
        <v>14.24889975354839</v>
      </c>
      <c r="AX17" s="10">
        <v>16.164701614666665</v>
      </c>
      <c r="AY17" s="10">
        <v>20.04050563354839</v>
      </c>
      <c r="AZ17" s="10">
        <v>14.320668276451613</v>
      </c>
      <c r="BA17" s="10">
        <v>16.969960173214286</v>
      </c>
      <c r="BB17" s="10">
        <v>16.969960173214286</v>
      </c>
    </row>
    <row r="18" spans="1:54" ht="16.5" customHeight="1" thickBot="1">
      <c r="A18" s="9" t="s">
        <v>88</v>
      </c>
      <c r="B18" s="91">
        <v>0</v>
      </c>
      <c r="C18" s="91">
        <v>0</v>
      </c>
      <c r="D18" s="91">
        <v>0</v>
      </c>
      <c r="E18" s="91">
        <v>0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  <c r="T18" s="91">
        <v>0</v>
      </c>
      <c r="U18" s="91">
        <v>0</v>
      </c>
      <c r="V18" s="91">
        <v>0</v>
      </c>
      <c r="W18" s="10">
        <v>225.21644743672996</v>
      </c>
      <c r="X18" s="10">
        <v>16.230690682974192</v>
      </c>
      <c r="Y18" s="10">
        <v>3.0276208315533335</v>
      </c>
      <c r="Z18" s="10">
        <v>0.5661739029032257</v>
      </c>
      <c r="AA18" s="10">
        <v>1.6632070387096773</v>
      </c>
      <c r="AB18" s="10">
        <v>8.948190570206451</v>
      </c>
      <c r="AC18" s="10">
        <v>0.5345910389655172</v>
      </c>
      <c r="AD18" s="10">
        <v>0.2540377874193548</v>
      </c>
      <c r="AE18" s="10">
        <v>0.24111679520333335</v>
      </c>
      <c r="AF18" s="10">
        <v>1.3515493800451615</v>
      </c>
      <c r="AG18" s="10">
        <v>1.4773303616666669</v>
      </c>
      <c r="AH18" s="10">
        <v>0.6926232051612904</v>
      </c>
      <c r="AI18" s="10">
        <v>0.795149666451613</v>
      </c>
      <c r="AJ18" s="10">
        <v>0.7745684286666666</v>
      </c>
      <c r="AK18" s="10">
        <v>0.7586958135483872</v>
      </c>
      <c r="AL18" s="10">
        <v>0.8922839953333334</v>
      </c>
      <c r="AM18" s="10">
        <v>0.747303984516129</v>
      </c>
      <c r="AN18" s="10">
        <v>0.3725128093548387</v>
      </c>
      <c r="AO18" s="10">
        <v>0.31530955357142854</v>
      </c>
      <c r="AP18" s="10">
        <v>0.36681689483870966</v>
      </c>
      <c r="AQ18" s="10">
        <v>1.1336009070000002</v>
      </c>
      <c r="AR18" s="10">
        <v>1.1186776109677419</v>
      </c>
      <c r="AS18" s="10">
        <v>1.0488456990000001</v>
      </c>
      <c r="AT18" s="10">
        <v>0.8988153106451613</v>
      </c>
      <c r="AU18" s="10">
        <v>0.8350210680645161</v>
      </c>
      <c r="AV18" s="10">
        <v>10.563794952666667</v>
      </c>
      <c r="AW18" s="10">
        <v>2.6064504825806454</v>
      </c>
      <c r="AX18" s="10">
        <v>3.0335301529999996</v>
      </c>
      <c r="AY18" s="10">
        <v>2.582527641612903</v>
      </c>
      <c r="AZ18" s="10">
        <v>0.8600830919354837</v>
      </c>
      <c r="BA18" s="10">
        <v>0.7214282585714286</v>
      </c>
      <c r="BB18" s="10">
        <v>2.1166018341935486</v>
      </c>
    </row>
    <row r="19" spans="1:54" ht="16.5" customHeight="1" thickBot="1">
      <c r="A19" s="9" t="s">
        <v>90</v>
      </c>
      <c r="B19" s="89">
        <v>0</v>
      </c>
      <c r="C19" s="89">
        <v>0</v>
      </c>
      <c r="D19" s="89">
        <v>0</v>
      </c>
      <c r="E19" s="89">
        <v>0</v>
      </c>
      <c r="F19" s="89">
        <v>632.8385921110832</v>
      </c>
      <c r="G19" s="89">
        <v>582.6908360742935</v>
      </c>
      <c r="H19" s="89">
        <v>527.8227811258066</v>
      </c>
      <c r="I19" s="89">
        <v>311.86843028527096</v>
      </c>
      <c r="J19" s="89">
        <v>342.74667777877744</v>
      </c>
      <c r="K19" s="89">
        <v>734.9814134331799</v>
      </c>
      <c r="L19" s="89">
        <v>818.5516160368547</v>
      </c>
      <c r="M19" s="89">
        <v>1041.52574483174</v>
      </c>
      <c r="N19" s="89">
        <v>1791.5121496599</v>
      </c>
      <c r="O19" s="89">
        <v>2254.88359003901</v>
      </c>
      <c r="P19" s="89">
        <v>1541.3824032369498</v>
      </c>
      <c r="Q19" s="89">
        <v>1292.1569515944095</v>
      </c>
      <c r="R19" s="89">
        <v>947.0841937130067</v>
      </c>
      <c r="S19" s="89">
        <v>941.0927690761388</v>
      </c>
      <c r="T19" s="89">
        <v>2561.7023126261934</v>
      </c>
      <c r="U19" s="89">
        <v>7625.14449192181</v>
      </c>
      <c r="V19" s="89">
        <v>3700.67377818897</v>
      </c>
      <c r="W19" s="10">
        <v>225.21644743672996</v>
      </c>
      <c r="X19" s="10">
        <v>217.15048681328065</v>
      </c>
      <c r="Y19" s="10">
        <v>219.89676326349667</v>
      </c>
      <c r="Z19" s="10">
        <v>198.43768746161288</v>
      </c>
      <c r="AA19" s="10">
        <v>182.2772387964516</v>
      </c>
      <c r="AB19" s="10">
        <v>169.65211896133226</v>
      </c>
      <c r="AC19" s="10">
        <v>194.66623665582415</v>
      </c>
      <c r="AD19" s="10">
        <v>174.16793112435158</v>
      </c>
      <c r="AE19" s="10">
        <v>172.6205319006733</v>
      </c>
      <c r="AF19" s="10">
        <v>150.3060022664452</v>
      </c>
      <c r="AG19" s="10">
        <v>138.89730573266664</v>
      </c>
      <c r="AH19" s="10">
        <v>177.26711238806453</v>
      </c>
      <c r="AI19" s="10">
        <v>181.37044920548385</v>
      </c>
      <c r="AJ19" s="10">
        <v>199.28303712133334</v>
      </c>
      <c r="AK19" s="10">
        <v>208.8247571732258</v>
      </c>
      <c r="AL19" s="10">
        <v>197.11471638333333</v>
      </c>
      <c r="AM19" s="10">
        <v>150.92350775096776</v>
      </c>
      <c r="AN19" s="10">
        <v>186.17096595967737</v>
      </c>
      <c r="AO19" s="10">
        <v>161.48011228964285</v>
      </c>
      <c r="AP19" s="10">
        <v>173.88601753129032</v>
      </c>
      <c r="AQ19" s="10">
        <v>166.95951967033335</v>
      </c>
      <c r="AR19" s="10">
        <v>0.010252646129032258</v>
      </c>
      <c r="AS19" s="10">
        <v>178.17663601799998</v>
      </c>
      <c r="AT19" s="10">
        <v>198.266810026129</v>
      </c>
      <c r="AU19" s="10">
        <v>244.3251139864516</v>
      </c>
      <c r="AV19" s="10">
        <v>213.40655081</v>
      </c>
      <c r="AW19" s="10">
        <v>190.6547898667742</v>
      </c>
      <c r="AX19" s="10">
        <v>199.0040512283333</v>
      </c>
      <c r="AY19" s="10">
        <v>172.64772571548386</v>
      </c>
      <c r="AZ19" s="10">
        <v>208.58780712935487</v>
      </c>
      <c r="BA19" s="10">
        <v>210.9887571532143</v>
      </c>
      <c r="BB19" s="10">
        <v>205.25114040580644</v>
      </c>
    </row>
    <row r="20" spans="1:54" ht="16.5" customHeight="1" thickBot="1">
      <c r="A20" s="9" t="s">
        <v>91</v>
      </c>
      <c r="B20" s="90">
        <v>0</v>
      </c>
      <c r="C20" s="90">
        <v>0</v>
      </c>
      <c r="D20" s="90">
        <v>0</v>
      </c>
      <c r="E20" s="90">
        <v>0</v>
      </c>
      <c r="F20" s="90">
        <v>0</v>
      </c>
      <c r="G20" s="90">
        <v>0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/>
      <c r="V20" s="90"/>
      <c r="W20" s="10">
        <v>285.6928315832867</v>
      </c>
      <c r="X20" s="10">
        <v>273.8287322542935</v>
      </c>
      <c r="Y20" s="10">
        <v>280.3734299274133</v>
      </c>
      <c r="Z20" s="10">
        <v>268.44275523064516</v>
      </c>
      <c r="AA20" s="10">
        <v>364.2822128790323</v>
      </c>
      <c r="AB20" s="10">
        <v>443.1603193221452</v>
      </c>
      <c r="AC20" s="10">
        <v>474.0619259574931</v>
      </c>
      <c r="AD20" s="10">
        <v>611.2078535969678</v>
      </c>
      <c r="AE20" s="10">
        <v>499.0326023523166</v>
      </c>
      <c r="AF20" s="10">
        <v>491.86497934214833</v>
      </c>
      <c r="AG20" s="10">
        <v>456.80938231799996</v>
      </c>
      <c r="AH20" s="10">
        <v>428.60503632677415</v>
      </c>
      <c r="AI20" s="10">
        <v>505.115977656129</v>
      </c>
      <c r="AJ20" s="10">
        <v>552.0966020676666</v>
      </c>
      <c r="AK20" s="10">
        <v>539.612714331613</v>
      </c>
      <c r="AL20" s="10">
        <v>526.1520911743333</v>
      </c>
      <c r="AM20" s="10">
        <v>341.0679436770968</v>
      </c>
      <c r="AN20" s="10">
        <v>481.93930149000005</v>
      </c>
      <c r="AO20" s="10">
        <v>534.3021284325</v>
      </c>
      <c r="AP20" s="10">
        <v>485.8956837129031</v>
      </c>
      <c r="AQ20" s="10">
        <v>440.875403214</v>
      </c>
      <c r="AR20" s="10">
        <v>1.5447320167741934</v>
      </c>
      <c r="AS20" s="10">
        <v>432.643553637</v>
      </c>
      <c r="AT20" s="10">
        <v>498.76047623903224</v>
      </c>
      <c r="AU20" s="10">
        <v>541.737290446129</v>
      </c>
      <c r="AV20" s="10">
        <v>537.9848599356667</v>
      </c>
      <c r="AW20" s="10">
        <v>587.3570089887097</v>
      </c>
      <c r="AX20" s="10">
        <v>596.037468793</v>
      </c>
      <c r="AY20" s="10">
        <v>542.988113273871</v>
      </c>
      <c r="AZ20" s="10">
        <v>514.6110671545161</v>
      </c>
      <c r="BA20" s="10">
        <v>530.5638183653572</v>
      </c>
      <c r="BB20" s="10">
        <v>451.33287442903224</v>
      </c>
    </row>
    <row r="21" spans="1:54" ht="16.5" customHeight="1" thickBot="1">
      <c r="A21" s="9" t="s">
        <v>92</v>
      </c>
      <c r="B21" s="90">
        <v>0</v>
      </c>
      <c r="C21" s="90">
        <v>0</v>
      </c>
      <c r="D21" s="90">
        <v>0</v>
      </c>
      <c r="E21" s="90">
        <v>0</v>
      </c>
      <c r="F21" s="90">
        <v>0</v>
      </c>
      <c r="G21" s="90">
        <v>0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90"/>
      <c r="V21" s="90"/>
      <c r="W21" s="10">
        <v>660.5863289124</v>
      </c>
      <c r="X21" s="10">
        <v>796.8566295056355</v>
      </c>
      <c r="Y21" s="10">
        <v>930.5680522740566</v>
      </c>
      <c r="Z21" s="10">
        <v>968.8898685712902</v>
      </c>
      <c r="AA21" s="10">
        <v>589.1398302322581</v>
      </c>
      <c r="AB21" s="10">
        <v>550.4672705312225</v>
      </c>
      <c r="AC21" s="10">
        <v>1196.9154828704827</v>
      </c>
      <c r="AD21" s="10">
        <v>1140.753847841184</v>
      </c>
      <c r="AE21" s="10">
        <v>1010.7905517502167</v>
      </c>
      <c r="AF21" s="10">
        <v>780.5168506678485</v>
      </c>
      <c r="AG21" s="10">
        <v>618.3834148133333</v>
      </c>
      <c r="AH21" s="10">
        <v>1065.9368600970968</v>
      </c>
      <c r="AI21" s="10">
        <v>1289.5413762567741</v>
      </c>
      <c r="AJ21" s="10">
        <v>1218.0241571020001</v>
      </c>
      <c r="AK21" s="10">
        <v>1279.2044305929032</v>
      </c>
      <c r="AL21" s="10">
        <v>1131.259544379</v>
      </c>
      <c r="AM21" s="10">
        <v>430.71708142935483</v>
      </c>
      <c r="AN21" s="10">
        <v>611.3265564554839</v>
      </c>
      <c r="AO21" s="10">
        <v>758.5616340764285</v>
      </c>
      <c r="AP21" s="10">
        <v>671.7613486545162</v>
      </c>
      <c r="AQ21" s="10">
        <v>665.5284992633333</v>
      </c>
      <c r="AR21" s="10">
        <v>0</v>
      </c>
      <c r="AS21" s="10">
        <v>639.7134754933334</v>
      </c>
      <c r="AT21" s="10">
        <v>792.5386592374193</v>
      </c>
      <c r="AU21" s="10">
        <v>660.4242004016129</v>
      </c>
      <c r="AV21" s="10">
        <v>644.7564103693334</v>
      </c>
      <c r="AW21" s="10">
        <v>637.8102805896774</v>
      </c>
      <c r="AX21" s="10">
        <v>736.1672565086666</v>
      </c>
      <c r="AY21" s="10">
        <v>705.1359901703227</v>
      </c>
      <c r="AZ21" s="10">
        <v>1087.3751431529033</v>
      </c>
      <c r="BA21" s="10">
        <v>1031.8303342510715</v>
      </c>
      <c r="BB21" s="10">
        <v>894.2494655690323</v>
      </c>
    </row>
    <row r="22" spans="1:54" ht="16.5" customHeight="1" thickBot="1">
      <c r="A22" s="9" t="s">
        <v>93</v>
      </c>
      <c r="B22" s="90">
        <v>0</v>
      </c>
      <c r="C22" s="90">
        <v>0</v>
      </c>
      <c r="D22" s="90">
        <v>0</v>
      </c>
      <c r="E22" s="90">
        <v>0</v>
      </c>
      <c r="F22" s="90">
        <v>632.8385921110832</v>
      </c>
      <c r="G22" s="90">
        <v>582.6908360742935</v>
      </c>
      <c r="H22" s="90">
        <v>527.8227811258066</v>
      </c>
      <c r="I22" s="90">
        <v>311.86843028527096</v>
      </c>
      <c r="J22" s="90">
        <v>342.74667777877744</v>
      </c>
      <c r="K22" s="90">
        <v>734.9814134331799</v>
      </c>
      <c r="L22" s="90">
        <v>818.5516160368547</v>
      </c>
      <c r="M22" s="90">
        <v>1041.52574483174</v>
      </c>
      <c r="N22" s="90">
        <v>1791.5121496599</v>
      </c>
      <c r="O22" s="90">
        <v>2254.88359003901</v>
      </c>
      <c r="P22" s="90">
        <v>1541.3824032369498</v>
      </c>
      <c r="Q22" s="90">
        <v>1292.1569515944095</v>
      </c>
      <c r="R22" s="90">
        <v>947.0841937130067</v>
      </c>
      <c r="S22" s="90">
        <v>941.0927690761388</v>
      </c>
      <c r="T22" s="90">
        <v>2561.7023126261934</v>
      </c>
      <c r="U22" s="90"/>
      <c r="V22" s="90"/>
      <c r="W22" s="10">
        <v>1262.6243016300068</v>
      </c>
      <c r="X22" s="10">
        <v>1733.913934281729</v>
      </c>
      <c r="Y22" s="10">
        <v>1373.359429365793</v>
      </c>
      <c r="Z22" s="10">
        <v>1662.4232808722581</v>
      </c>
      <c r="AA22" s="10">
        <v>798.7916341932258</v>
      </c>
      <c r="AB22" s="10">
        <v>1770.770454165758</v>
      </c>
      <c r="AC22" s="10">
        <v>2073.580919953134</v>
      </c>
      <c r="AD22" s="10">
        <v>1062.4565557195092</v>
      </c>
      <c r="AE22" s="10">
        <v>203.02461463627665</v>
      </c>
      <c r="AF22" s="10">
        <v>760.4419075351356</v>
      </c>
      <c r="AG22" s="10">
        <v>1974.6986424796667</v>
      </c>
      <c r="AH22" s="10">
        <v>1881.2455072041935</v>
      </c>
      <c r="AI22" s="10">
        <v>2070.1265892906454</v>
      </c>
      <c r="AJ22" s="10">
        <v>1670.3497534856665</v>
      </c>
      <c r="AK22" s="10">
        <v>2112.579379362258</v>
      </c>
      <c r="AL22" s="10">
        <v>3422.02683767</v>
      </c>
      <c r="AM22" s="10">
        <v>1517.8632488187095</v>
      </c>
      <c r="AN22" s="10">
        <v>2761.942113773548</v>
      </c>
      <c r="AO22" s="10">
        <v>3814.133186109286</v>
      </c>
      <c r="AP22" s="10">
        <v>3077.8010789851614</v>
      </c>
      <c r="AQ22" s="10">
        <v>3247.263953085333</v>
      </c>
      <c r="AR22" s="10">
        <v>131.73283256322583</v>
      </c>
      <c r="AS22" s="10">
        <v>1086.4852514416668</v>
      </c>
      <c r="AT22" s="10">
        <v>2313.301128544839</v>
      </c>
      <c r="AU22" s="10">
        <v>2673.298874524838</v>
      </c>
      <c r="AV22" s="10">
        <v>2806.335577866333</v>
      </c>
      <c r="AW22" s="10">
        <v>3510.5424884335484</v>
      </c>
      <c r="AX22" s="10">
        <v>2835.897488123333</v>
      </c>
      <c r="AY22" s="10">
        <v>2400.300526864193</v>
      </c>
      <c r="AZ22" s="10">
        <v>3304.737705136774</v>
      </c>
      <c r="BA22" s="10">
        <v>3786.030276218572</v>
      </c>
      <c r="BB22" s="10">
        <v>3305.0714857274193</v>
      </c>
    </row>
    <row r="23" spans="1:54" ht="16.5" customHeight="1" thickBot="1">
      <c r="A23" s="68" t="s">
        <v>94</v>
      </c>
      <c r="B23" s="91">
        <v>0</v>
      </c>
      <c r="C23" s="91">
        <v>0</v>
      </c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/>
      <c r="V23" s="91"/>
      <c r="W23" s="10">
        <v>296.11765153794664</v>
      </c>
      <c r="X23" s="10">
        <v>168.54591540315482</v>
      </c>
      <c r="Y23" s="10">
        <v>350.74779801001324</v>
      </c>
      <c r="Z23" s="10">
        <v>4355.695449239355</v>
      </c>
      <c r="AA23" s="10">
        <v>1324.1372218448387</v>
      </c>
      <c r="AB23" s="10">
        <v>223.58084393894833</v>
      </c>
      <c r="AC23" s="10">
        <v>602.0093743295586</v>
      </c>
      <c r="AD23" s="10">
        <v>364.2706957398806</v>
      </c>
      <c r="AE23" s="10">
        <v>252.10469579958666</v>
      </c>
      <c r="AF23" s="10">
        <v>4398.481097163461</v>
      </c>
      <c r="AG23" s="10">
        <v>7834.375903216001</v>
      </c>
      <c r="AH23" s="10">
        <v>3645.7862827045165</v>
      </c>
      <c r="AI23" s="10">
        <v>435.7499914958064</v>
      </c>
      <c r="AJ23" s="10">
        <v>532.280363575</v>
      </c>
      <c r="AK23" s="10">
        <v>862.9367451080645</v>
      </c>
      <c r="AL23" s="10">
        <v>3803.42527367</v>
      </c>
      <c r="AM23" s="10">
        <v>9250.853240667097</v>
      </c>
      <c r="AN23" s="10">
        <v>3860.043803143226</v>
      </c>
      <c r="AO23" s="10">
        <v>971.0916243275</v>
      </c>
      <c r="AP23" s="10">
        <v>703.7792233325807</v>
      </c>
      <c r="AQ23" s="10">
        <v>1504.4755713399998</v>
      </c>
      <c r="AR23" s="10">
        <v>0.002278365806451613</v>
      </c>
      <c r="AS23" s="10">
        <v>4031.6345569883333</v>
      </c>
      <c r="AT23" s="10">
        <v>2519.637910257419</v>
      </c>
      <c r="AU23" s="10">
        <v>443.29935659548386</v>
      </c>
      <c r="AV23" s="10">
        <v>252.13732655466663</v>
      </c>
      <c r="AW23" s="10">
        <v>500.92150620645157</v>
      </c>
      <c r="AX23" s="10">
        <v>5011.283514434666</v>
      </c>
      <c r="AY23" s="10">
        <v>5527.954528060322</v>
      </c>
      <c r="AZ23" s="10">
        <v>2188.8636232938707</v>
      </c>
      <c r="BA23" s="10">
        <v>1043.5535434528574</v>
      </c>
      <c r="BB23" s="10">
        <v>943.2480006025806</v>
      </c>
    </row>
    <row r="24" spans="1:54" ht="18" customHeight="1" thickBot="1">
      <c r="A24" s="38" t="s">
        <v>9</v>
      </c>
      <c r="B24" s="16">
        <f>+SUM(B14:B23)</f>
        <v>0</v>
      </c>
      <c r="C24" s="16">
        <f aca="true" t="shared" si="0" ref="C24:AR24">+SUM(C14:C23)</f>
        <v>0</v>
      </c>
      <c r="D24" s="16">
        <f t="shared" si="0"/>
        <v>0.9766271988499999</v>
      </c>
      <c r="E24" s="16">
        <f t="shared" si="0"/>
        <v>5.683110100296094</v>
      </c>
      <c r="F24" s="16">
        <f t="shared" si="0"/>
        <v>1276.0655829804998</v>
      </c>
      <c r="G24" s="16">
        <f t="shared" si="0"/>
        <v>1179.4865222240273</v>
      </c>
      <c r="H24" s="16">
        <f t="shared" si="0"/>
        <v>1240.666818542081</v>
      </c>
      <c r="I24" s="16">
        <f t="shared" si="0"/>
        <v>760.1914234570224</v>
      </c>
      <c r="J24" s="16">
        <f t="shared" si="0"/>
        <v>853.8499556676552</v>
      </c>
      <c r="K24" s="16">
        <f t="shared" si="0"/>
        <v>1677.6190973440403</v>
      </c>
      <c r="L24" s="16">
        <f t="shared" si="0"/>
        <v>1860.5254764599165</v>
      </c>
      <c r="M24" s="16">
        <f t="shared" si="0"/>
        <v>2388.1596324167517</v>
      </c>
      <c r="N24" s="16">
        <f t="shared" si="0"/>
        <v>3912.627912424572</v>
      </c>
      <c r="O24" s="16">
        <f t="shared" si="0"/>
        <v>4954.718773380855</v>
      </c>
      <c r="P24" s="16">
        <f t="shared" si="0"/>
        <v>3614.1835803875756</v>
      </c>
      <c r="Q24" s="16">
        <f t="shared" si="0"/>
        <v>3017.6461384581416</v>
      </c>
      <c r="R24" s="16">
        <f t="shared" si="0"/>
        <v>2437.217382811238</v>
      </c>
      <c r="S24" s="16">
        <f t="shared" si="0"/>
        <v>2454.1214281800158</v>
      </c>
      <c r="T24" s="16">
        <f t="shared" si="0"/>
        <v>5809.758361988052</v>
      </c>
      <c r="U24" s="16">
        <f t="shared" si="0"/>
        <v>8373.812625180883</v>
      </c>
      <c r="V24" s="16">
        <f t="shared" si="0"/>
        <v>4618.497836512237</v>
      </c>
      <c r="W24" s="16">
        <f t="shared" si="0"/>
        <v>3956.969480043886</v>
      </c>
      <c r="X24" s="16">
        <f t="shared" si="0"/>
        <v>4395.790905345658</v>
      </c>
      <c r="Y24" s="16">
        <f t="shared" si="0"/>
        <v>4470.411516912171</v>
      </c>
      <c r="Z24" s="16">
        <f t="shared" si="0"/>
        <v>8898.091584488388</v>
      </c>
      <c r="AA24" s="16">
        <f t="shared" si="0"/>
        <v>4666.719722209678</v>
      </c>
      <c r="AB24" s="16">
        <f t="shared" si="0"/>
        <v>4497.899423212436</v>
      </c>
      <c r="AC24" s="16">
        <f t="shared" si="0"/>
        <v>5992.028570194987</v>
      </c>
      <c r="AD24" s="16">
        <f t="shared" si="0"/>
        <v>4408.8620058137885</v>
      </c>
      <c r="AE24" s="16">
        <f t="shared" si="0"/>
        <v>3559.6197960662143</v>
      </c>
      <c r="AF24" s="16">
        <f t="shared" si="0"/>
        <v>8843.752457478044</v>
      </c>
      <c r="AG24" s="16">
        <f t="shared" si="0"/>
        <v>13055.647508404667</v>
      </c>
      <c r="AH24" s="16">
        <f t="shared" si="0"/>
        <v>8995.162498855163</v>
      </c>
      <c r="AI24" s="16">
        <f t="shared" si="0"/>
        <v>6211.447182252257</v>
      </c>
      <c r="AJ24" s="16">
        <f t="shared" si="0"/>
        <v>6006.045973485333</v>
      </c>
      <c r="AK24" s="16">
        <f t="shared" si="0"/>
        <v>6703.862409720323</v>
      </c>
      <c r="AL24" s="16">
        <f t="shared" si="0"/>
        <v>10887.982446111</v>
      </c>
      <c r="AM24" s="16">
        <f t="shared" si="0"/>
        <v>13431.627155116128</v>
      </c>
      <c r="AN24" s="16">
        <f t="shared" si="0"/>
        <v>9847.336243893547</v>
      </c>
      <c r="AO24" s="16">
        <f t="shared" si="0"/>
        <v>8294.564647205358</v>
      </c>
      <c r="AP24" s="16">
        <f t="shared" si="0"/>
        <v>7249.932012747419</v>
      </c>
      <c r="AQ24" s="16">
        <f t="shared" si="0"/>
        <v>8153.206161221334</v>
      </c>
      <c r="AR24" s="16">
        <f t="shared" si="0"/>
        <v>2157.3253446180643</v>
      </c>
      <c r="AS24" s="16">
        <f aca="true" t="shared" si="1" ref="AS24:AX24">+SUM(AS14:AS23)</f>
        <v>8657.923424861336</v>
      </c>
      <c r="AT24" s="16">
        <f t="shared" si="1"/>
        <v>8484.63198486</v>
      </c>
      <c r="AU24" s="16">
        <f t="shared" si="1"/>
        <v>6805.77257306</v>
      </c>
      <c r="AV24" s="16">
        <f t="shared" si="1"/>
        <v>6930.807693661999</v>
      </c>
      <c r="AW24" s="16">
        <f t="shared" si="1"/>
        <v>7799.506881567741</v>
      </c>
      <c r="AX24" s="16">
        <f t="shared" si="1"/>
        <v>12093.577016528665</v>
      </c>
      <c r="AY24" s="16">
        <f>+SUM(AY14:AY23)</f>
        <v>12058.428743178065</v>
      </c>
      <c r="AZ24" s="16">
        <f>+SUM(AZ14:AZ23)</f>
        <v>9866.416418339677</v>
      </c>
      <c r="BA24" s="16">
        <f>+SUM(BA14:BA23)</f>
        <v>9324.817172450359</v>
      </c>
      <c r="BB24" s="16">
        <f>+SUM(BB14:BB23)</f>
        <v>8492.07951514515</v>
      </c>
    </row>
    <row r="25" spans="2:7" ht="12.75">
      <c r="B25" s="1"/>
      <c r="C25" s="1"/>
      <c r="D25" s="1"/>
      <c r="E25" s="1"/>
      <c r="F25" s="1"/>
      <c r="G25" s="1"/>
    </row>
    <row r="26" spans="1:7" ht="12.75" customHeight="1">
      <c r="A26" s="2" t="s">
        <v>10</v>
      </c>
      <c r="B26" s="1"/>
      <c r="C26" s="1"/>
      <c r="D26" s="1"/>
      <c r="E26" s="1"/>
      <c r="F26" s="1"/>
      <c r="G26" s="1"/>
    </row>
    <row r="27" spans="2:7" ht="13.5" customHeight="1" thickBot="1">
      <c r="B27" s="1"/>
      <c r="C27" s="1"/>
      <c r="D27" s="1"/>
      <c r="E27" s="1"/>
      <c r="F27" s="1"/>
      <c r="G27" s="1"/>
    </row>
    <row r="28" spans="1:54" ht="26.25" customHeight="1" thickBot="1">
      <c r="A28" s="6" t="s">
        <v>8</v>
      </c>
      <c r="B28" s="7">
        <f aca="true" t="shared" si="2" ref="B28:AR28">B13</f>
        <v>43070</v>
      </c>
      <c r="C28" s="7">
        <f t="shared" si="2"/>
        <v>43101</v>
      </c>
      <c r="D28" s="7">
        <f t="shared" si="2"/>
        <v>43132</v>
      </c>
      <c r="E28" s="7">
        <f t="shared" si="2"/>
        <v>43160</v>
      </c>
      <c r="F28" s="7">
        <f t="shared" si="2"/>
        <v>43191</v>
      </c>
      <c r="G28" s="7">
        <f t="shared" si="2"/>
        <v>43221</v>
      </c>
      <c r="H28" s="7">
        <f t="shared" si="2"/>
        <v>43252</v>
      </c>
      <c r="I28" s="7">
        <f t="shared" si="2"/>
        <v>43282</v>
      </c>
      <c r="J28" s="7">
        <f t="shared" si="2"/>
        <v>43313</v>
      </c>
      <c r="K28" s="7">
        <f t="shared" si="2"/>
        <v>43344</v>
      </c>
      <c r="L28" s="7">
        <f t="shared" si="2"/>
        <v>43374</v>
      </c>
      <c r="M28" s="7">
        <f t="shared" si="2"/>
        <v>43405</v>
      </c>
      <c r="N28" s="7">
        <f t="shared" si="2"/>
        <v>43435</v>
      </c>
      <c r="O28" s="7">
        <f t="shared" si="2"/>
        <v>43466</v>
      </c>
      <c r="P28" s="7">
        <f t="shared" si="2"/>
        <v>43497</v>
      </c>
      <c r="Q28" s="7">
        <f t="shared" si="2"/>
        <v>43525</v>
      </c>
      <c r="R28" s="7">
        <f t="shared" si="2"/>
        <v>43556</v>
      </c>
      <c r="S28" s="7">
        <f t="shared" si="2"/>
        <v>43586</v>
      </c>
      <c r="T28" s="7">
        <f t="shared" si="2"/>
        <v>43617</v>
      </c>
      <c r="U28" s="7">
        <f t="shared" si="2"/>
        <v>43647</v>
      </c>
      <c r="V28" s="7">
        <f t="shared" si="2"/>
        <v>43678</v>
      </c>
      <c r="W28" s="7">
        <f t="shared" si="2"/>
        <v>43709</v>
      </c>
      <c r="X28" s="7">
        <f t="shared" si="2"/>
        <v>43739</v>
      </c>
      <c r="Y28" s="7">
        <f t="shared" si="2"/>
        <v>43770</v>
      </c>
      <c r="Z28" s="7">
        <f t="shared" si="2"/>
        <v>43800</v>
      </c>
      <c r="AA28" s="7">
        <f t="shared" si="2"/>
        <v>43831</v>
      </c>
      <c r="AB28" s="7">
        <f t="shared" si="2"/>
        <v>43862</v>
      </c>
      <c r="AC28" s="7">
        <f t="shared" si="2"/>
        <v>43891</v>
      </c>
      <c r="AD28" s="7">
        <f t="shared" si="2"/>
        <v>43922</v>
      </c>
      <c r="AE28" s="7">
        <f t="shared" si="2"/>
        <v>43952</v>
      </c>
      <c r="AF28" s="7">
        <f t="shared" si="2"/>
        <v>43983</v>
      </c>
      <c r="AG28" s="7">
        <f t="shared" si="2"/>
        <v>44013</v>
      </c>
      <c r="AH28" s="7">
        <f t="shared" si="2"/>
        <v>44044</v>
      </c>
      <c r="AI28" s="7">
        <f t="shared" si="2"/>
        <v>44075</v>
      </c>
      <c r="AJ28" s="7">
        <f t="shared" si="2"/>
        <v>44105</v>
      </c>
      <c r="AK28" s="7">
        <f t="shared" si="2"/>
        <v>44136</v>
      </c>
      <c r="AL28" s="7">
        <f t="shared" si="2"/>
        <v>44166</v>
      </c>
      <c r="AM28" s="7">
        <f t="shared" si="2"/>
        <v>44197</v>
      </c>
      <c r="AN28" s="7">
        <f t="shared" si="2"/>
        <v>44228</v>
      </c>
      <c r="AO28" s="39">
        <f t="shared" si="2"/>
        <v>44256</v>
      </c>
      <c r="AP28" s="39">
        <f t="shared" si="2"/>
        <v>44287</v>
      </c>
      <c r="AQ28" s="39">
        <f t="shared" si="2"/>
        <v>44317</v>
      </c>
      <c r="AR28" s="39">
        <f t="shared" si="2"/>
        <v>44348</v>
      </c>
      <c r="AS28" s="7">
        <v>44378</v>
      </c>
      <c r="AT28" s="7">
        <v>44409</v>
      </c>
      <c r="AU28" s="7">
        <v>44440</v>
      </c>
      <c r="AV28" s="7">
        <v>44470</v>
      </c>
      <c r="AW28" s="7">
        <v>44501</v>
      </c>
      <c r="AX28" s="7">
        <v>44531</v>
      </c>
      <c r="AY28" s="7">
        <v>44562</v>
      </c>
      <c r="AZ28" s="7">
        <v>44593</v>
      </c>
      <c r="BA28" s="7">
        <v>44621</v>
      </c>
      <c r="BB28" s="7">
        <v>44652</v>
      </c>
    </row>
    <row r="29" spans="1:54" ht="16.5" customHeight="1" thickBot="1">
      <c r="A29" s="3" t="s">
        <v>89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1</v>
      </c>
      <c r="I29" s="10">
        <v>1</v>
      </c>
      <c r="J29" s="10">
        <v>1</v>
      </c>
      <c r="K29" s="10">
        <v>1</v>
      </c>
      <c r="L29" s="10">
        <v>1</v>
      </c>
      <c r="M29" s="10">
        <v>1</v>
      </c>
      <c r="N29" s="10">
        <v>1</v>
      </c>
      <c r="O29" s="10">
        <v>1</v>
      </c>
      <c r="P29" s="10">
        <v>1</v>
      </c>
      <c r="Q29" s="10">
        <v>1</v>
      </c>
      <c r="R29" s="10">
        <v>1</v>
      </c>
      <c r="S29" s="10">
        <v>1</v>
      </c>
      <c r="T29" s="10">
        <v>1</v>
      </c>
      <c r="U29" s="10">
        <v>1</v>
      </c>
      <c r="V29" s="10">
        <v>1</v>
      </c>
      <c r="W29" s="10">
        <v>1</v>
      </c>
      <c r="X29" s="10">
        <v>1</v>
      </c>
      <c r="Y29" s="10">
        <v>1</v>
      </c>
      <c r="Z29" s="10">
        <v>1</v>
      </c>
      <c r="AA29" s="10">
        <v>1</v>
      </c>
      <c r="AB29" s="10">
        <v>1</v>
      </c>
      <c r="AC29" s="10">
        <v>1</v>
      </c>
      <c r="AD29" s="10">
        <v>1</v>
      </c>
      <c r="AE29" s="10">
        <v>1</v>
      </c>
      <c r="AF29" s="10">
        <v>1</v>
      </c>
      <c r="AG29" s="10">
        <v>1</v>
      </c>
      <c r="AH29" s="10">
        <v>1</v>
      </c>
      <c r="AI29" s="10">
        <v>1</v>
      </c>
      <c r="AJ29" s="10">
        <v>1</v>
      </c>
      <c r="AK29" s="10">
        <v>1</v>
      </c>
      <c r="AL29" s="10">
        <v>1</v>
      </c>
      <c r="AM29" s="10">
        <v>1</v>
      </c>
      <c r="AN29" s="10">
        <v>1</v>
      </c>
      <c r="AO29" s="10">
        <v>1</v>
      </c>
      <c r="AP29" s="10">
        <v>2</v>
      </c>
      <c r="AQ29" s="10">
        <v>2</v>
      </c>
      <c r="AR29" s="10">
        <v>2</v>
      </c>
      <c r="AS29" s="10">
        <v>2</v>
      </c>
      <c r="AT29" s="10">
        <v>2</v>
      </c>
      <c r="AU29" s="10">
        <v>2</v>
      </c>
      <c r="AV29" s="10">
        <v>2</v>
      </c>
      <c r="AW29" s="10">
        <v>2</v>
      </c>
      <c r="AX29" s="10">
        <v>2</v>
      </c>
      <c r="AY29" s="10">
        <v>2</v>
      </c>
      <c r="AZ29" s="10">
        <v>2</v>
      </c>
      <c r="BA29" s="10">
        <v>2</v>
      </c>
      <c r="BB29" s="10">
        <v>2</v>
      </c>
    </row>
    <row r="30" spans="1:54" ht="16.5" customHeight="1" thickBot="1">
      <c r="A30" s="8" t="s">
        <v>85</v>
      </c>
      <c r="B30" s="10">
        <v>51</v>
      </c>
      <c r="C30" s="10">
        <v>172</v>
      </c>
      <c r="D30" s="10">
        <v>559</v>
      </c>
      <c r="E30" s="10">
        <v>1118</v>
      </c>
      <c r="F30" s="10">
        <v>1751</v>
      </c>
      <c r="G30" s="10">
        <v>2736</v>
      </c>
      <c r="H30" s="10">
        <v>3909</v>
      </c>
      <c r="I30" s="10">
        <v>5124</v>
      </c>
      <c r="J30" s="10">
        <v>7110</v>
      </c>
      <c r="K30" s="10">
        <v>9912</v>
      </c>
      <c r="L30" s="10">
        <v>13553</v>
      </c>
      <c r="M30" s="10">
        <v>18390</v>
      </c>
      <c r="N30" s="10">
        <v>21501</v>
      </c>
      <c r="O30" s="10">
        <v>23961</v>
      </c>
      <c r="P30" s="10">
        <v>26998</v>
      </c>
      <c r="Q30" s="10">
        <v>31707</v>
      </c>
      <c r="R30" s="10">
        <v>35756</v>
      </c>
      <c r="S30" s="10">
        <v>40840</v>
      </c>
      <c r="T30" s="10">
        <v>46915</v>
      </c>
      <c r="U30" s="10">
        <v>54044</v>
      </c>
      <c r="V30" s="10">
        <v>61847</v>
      </c>
      <c r="W30" s="10">
        <v>69906</v>
      </c>
      <c r="X30" s="10">
        <v>77601</v>
      </c>
      <c r="Y30" s="10">
        <v>84307</v>
      </c>
      <c r="Z30" s="10">
        <v>87345</v>
      </c>
      <c r="AA30" s="10">
        <v>85752</v>
      </c>
      <c r="AB30" s="10">
        <v>89037</v>
      </c>
      <c r="AC30" s="10">
        <v>94512</v>
      </c>
      <c r="AD30" s="10">
        <v>96008</v>
      </c>
      <c r="AE30" s="10">
        <v>96027</v>
      </c>
      <c r="AF30" s="10">
        <v>96409</v>
      </c>
      <c r="AG30" s="10">
        <v>96897</v>
      </c>
      <c r="AH30" s="10">
        <v>98299</v>
      </c>
      <c r="AI30" s="10">
        <v>101560</v>
      </c>
      <c r="AJ30" s="10">
        <v>105511</v>
      </c>
      <c r="AK30" s="10">
        <v>109697</v>
      </c>
      <c r="AL30" s="10">
        <v>115753</v>
      </c>
      <c r="AM30" s="10">
        <v>120005</v>
      </c>
      <c r="AN30" s="10">
        <v>123616</v>
      </c>
      <c r="AO30" s="10">
        <v>126532</v>
      </c>
      <c r="AP30" s="10">
        <v>128991</v>
      </c>
      <c r="AQ30" s="10">
        <v>131865</v>
      </c>
      <c r="AR30" s="10">
        <v>134983</v>
      </c>
      <c r="AS30" s="10">
        <v>137595</v>
      </c>
      <c r="AT30" s="10">
        <v>139380</v>
      </c>
      <c r="AU30" s="10">
        <v>142466</v>
      </c>
      <c r="AV30" s="10">
        <v>146699</v>
      </c>
      <c r="AW30" s="10">
        <v>150718</v>
      </c>
      <c r="AX30" s="10">
        <v>158665</v>
      </c>
      <c r="AY30" s="10">
        <v>163197</v>
      </c>
      <c r="AZ30" s="10">
        <v>167103</v>
      </c>
      <c r="BA30" s="10">
        <v>169773</v>
      </c>
      <c r="BB30" s="10">
        <v>169145</v>
      </c>
    </row>
    <row r="31" spans="1:54" ht="16.5" customHeight="1" thickBot="1">
      <c r="A31" s="9" t="s">
        <v>86</v>
      </c>
      <c r="B31" s="89">
        <v>0</v>
      </c>
      <c r="C31" s="89">
        <v>0</v>
      </c>
      <c r="D31" s="89">
        <v>0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89">
        <v>0</v>
      </c>
      <c r="K31" s="89">
        <v>0</v>
      </c>
      <c r="L31" s="89">
        <v>0</v>
      </c>
      <c r="M31" s="89">
        <v>0</v>
      </c>
      <c r="N31" s="89">
        <v>10</v>
      </c>
      <c r="O31" s="89">
        <v>12</v>
      </c>
      <c r="P31" s="89">
        <v>13</v>
      </c>
      <c r="Q31" s="89">
        <v>18</v>
      </c>
      <c r="R31" s="89">
        <v>29</v>
      </c>
      <c r="S31" s="89">
        <v>44</v>
      </c>
      <c r="T31" s="89">
        <v>56</v>
      </c>
      <c r="U31" s="89">
        <v>70</v>
      </c>
      <c r="V31" s="89">
        <v>81</v>
      </c>
      <c r="W31" s="10">
        <v>5</v>
      </c>
      <c r="X31" s="10">
        <v>12</v>
      </c>
      <c r="Y31" s="10">
        <v>30</v>
      </c>
      <c r="Z31" s="10">
        <v>30</v>
      </c>
      <c r="AA31" s="10">
        <v>68</v>
      </c>
      <c r="AB31" s="10">
        <v>70</v>
      </c>
      <c r="AC31" s="10">
        <v>92</v>
      </c>
      <c r="AD31" s="10">
        <v>92</v>
      </c>
      <c r="AE31" s="10">
        <v>92</v>
      </c>
      <c r="AF31" s="10">
        <v>92</v>
      </c>
      <c r="AG31" s="10">
        <v>92</v>
      </c>
      <c r="AH31" s="10">
        <v>92</v>
      </c>
      <c r="AI31" s="10">
        <v>92</v>
      </c>
      <c r="AJ31" s="10">
        <v>95</v>
      </c>
      <c r="AK31" s="10">
        <v>95</v>
      </c>
      <c r="AL31" s="10">
        <v>95</v>
      </c>
      <c r="AM31" s="10">
        <v>95</v>
      </c>
      <c r="AN31" s="10">
        <v>95</v>
      </c>
      <c r="AO31" s="10">
        <v>101</v>
      </c>
      <c r="AP31" s="10">
        <v>122</v>
      </c>
      <c r="AQ31" s="10">
        <v>130</v>
      </c>
      <c r="AR31" s="10">
        <v>99</v>
      </c>
      <c r="AS31" s="10">
        <v>125</v>
      </c>
      <c r="AT31" s="10">
        <v>125</v>
      </c>
      <c r="AU31" s="10">
        <v>124</v>
      </c>
      <c r="AV31" s="10">
        <v>130</v>
      </c>
      <c r="AW31" s="10">
        <v>130</v>
      </c>
      <c r="AX31" s="10">
        <v>131</v>
      </c>
      <c r="AY31" s="10">
        <v>131</v>
      </c>
      <c r="AZ31" s="10">
        <v>130</v>
      </c>
      <c r="BA31" s="10">
        <v>133</v>
      </c>
      <c r="BB31" s="10">
        <v>130</v>
      </c>
    </row>
    <row r="32" spans="1:54" ht="16.5" customHeight="1" thickBot="1">
      <c r="A32" s="9" t="s">
        <v>87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10">
        <v>5</v>
      </c>
      <c r="X32" s="10">
        <v>12</v>
      </c>
      <c r="Y32" s="10">
        <v>30</v>
      </c>
      <c r="Z32" s="10">
        <v>30</v>
      </c>
      <c r="AA32" s="10">
        <v>25</v>
      </c>
      <c r="AB32" s="10">
        <v>31</v>
      </c>
      <c r="AC32" s="10">
        <v>37</v>
      </c>
      <c r="AD32" s="10">
        <v>37</v>
      </c>
      <c r="AE32" s="10">
        <v>37</v>
      </c>
      <c r="AF32" s="10">
        <v>37</v>
      </c>
      <c r="AG32" s="10">
        <v>37</v>
      </c>
      <c r="AH32" s="10">
        <v>37</v>
      </c>
      <c r="AI32" s="10">
        <v>37</v>
      </c>
      <c r="AJ32" s="10">
        <v>37</v>
      </c>
      <c r="AK32" s="10">
        <v>37</v>
      </c>
      <c r="AL32" s="10">
        <v>37</v>
      </c>
      <c r="AM32" s="10">
        <v>37</v>
      </c>
      <c r="AN32" s="10">
        <v>37</v>
      </c>
      <c r="AO32" s="10">
        <v>40</v>
      </c>
      <c r="AP32" s="10">
        <v>48</v>
      </c>
      <c r="AQ32" s="10">
        <v>47</v>
      </c>
      <c r="AR32" s="10">
        <v>49</v>
      </c>
      <c r="AS32" s="10">
        <v>49</v>
      </c>
      <c r="AT32" s="10">
        <v>49</v>
      </c>
      <c r="AU32" s="10">
        <v>49</v>
      </c>
      <c r="AV32" s="10">
        <v>49</v>
      </c>
      <c r="AW32" s="10">
        <v>49</v>
      </c>
      <c r="AX32" s="10">
        <v>49</v>
      </c>
      <c r="AY32" s="10">
        <v>49</v>
      </c>
      <c r="AZ32" s="10">
        <v>49</v>
      </c>
      <c r="BA32" s="10">
        <v>53</v>
      </c>
      <c r="BB32" s="10">
        <v>52</v>
      </c>
    </row>
    <row r="33" spans="1:54" ht="18" customHeight="1" thickBot="1">
      <c r="A33" s="9" t="s">
        <v>88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10">
        <v>0</v>
      </c>
      <c r="X33" s="10">
        <v>2</v>
      </c>
      <c r="Y33" s="10">
        <v>2</v>
      </c>
      <c r="Z33" s="10">
        <v>2</v>
      </c>
      <c r="AA33" s="10">
        <v>2</v>
      </c>
      <c r="AB33" s="10">
        <v>3</v>
      </c>
      <c r="AC33" s="10">
        <v>3</v>
      </c>
      <c r="AD33" s="10">
        <v>3</v>
      </c>
      <c r="AE33" s="10">
        <v>3</v>
      </c>
      <c r="AF33" s="10">
        <v>3</v>
      </c>
      <c r="AG33" s="10">
        <v>3</v>
      </c>
      <c r="AH33" s="10">
        <v>3</v>
      </c>
      <c r="AI33" s="10">
        <v>3</v>
      </c>
      <c r="AJ33" s="10">
        <v>3</v>
      </c>
      <c r="AK33" s="10">
        <v>3</v>
      </c>
      <c r="AL33" s="10">
        <v>3</v>
      </c>
      <c r="AM33" s="10">
        <v>3</v>
      </c>
      <c r="AN33" s="10">
        <v>3</v>
      </c>
      <c r="AO33" s="10">
        <v>3</v>
      </c>
      <c r="AP33" s="10">
        <v>3</v>
      </c>
      <c r="AQ33" s="10">
        <v>4</v>
      </c>
      <c r="AR33" s="10">
        <v>4</v>
      </c>
      <c r="AS33" s="10">
        <v>3</v>
      </c>
      <c r="AT33" s="10">
        <v>3</v>
      </c>
      <c r="AU33" s="10">
        <v>3</v>
      </c>
      <c r="AV33" s="10">
        <v>5</v>
      </c>
      <c r="AW33" s="10">
        <v>5</v>
      </c>
      <c r="AX33" s="10">
        <v>5</v>
      </c>
      <c r="AY33" s="10">
        <v>5</v>
      </c>
      <c r="AZ33" s="10">
        <v>5</v>
      </c>
      <c r="BA33" s="10">
        <v>5</v>
      </c>
      <c r="BB33" s="10">
        <v>5</v>
      </c>
    </row>
    <row r="34" spans="1:54" ht="12.75" customHeight="1" thickBot="1">
      <c r="A34" s="9" t="s">
        <v>90</v>
      </c>
      <c r="B34" s="89">
        <v>0</v>
      </c>
      <c r="C34" s="89">
        <v>0</v>
      </c>
      <c r="D34" s="89">
        <v>0</v>
      </c>
      <c r="E34" s="89">
        <v>0</v>
      </c>
      <c r="F34" s="89">
        <v>0</v>
      </c>
      <c r="G34" s="89">
        <v>0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14</v>
      </c>
      <c r="O34" s="89">
        <v>14</v>
      </c>
      <c r="P34" s="89">
        <v>15</v>
      </c>
      <c r="Q34" s="89">
        <v>15</v>
      </c>
      <c r="R34" s="89">
        <v>16</v>
      </c>
      <c r="S34" s="89">
        <v>16</v>
      </c>
      <c r="T34" s="89">
        <v>16</v>
      </c>
      <c r="U34" s="89">
        <v>18</v>
      </c>
      <c r="V34" s="89">
        <v>20</v>
      </c>
      <c r="W34" s="10">
        <v>1</v>
      </c>
      <c r="X34" s="10">
        <v>1</v>
      </c>
      <c r="Y34" s="10">
        <v>1</v>
      </c>
      <c r="Z34" s="10">
        <v>1</v>
      </c>
      <c r="AA34" s="10">
        <v>8</v>
      </c>
      <c r="AB34" s="10">
        <v>8</v>
      </c>
      <c r="AC34" s="10">
        <v>8</v>
      </c>
      <c r="AD34" s="10">
        <v>8</v>
      </c>
      <c r="AE34" s="10">
        <v>8</v>
      </c>
      <c r="AF34" s="10">
        <v>8</v>
      </c>
      <c r="AG34" s="10">
        <v>8</v>
      </c>
      <c r="AH34" s="10">
        <v>8</v>
      </c>
      <c r="AI34" s="10">
        <v>8</v>
      </c>
      <c r="AJ34" s="10">
        <v>8</v>
      </c>
      <c r="AK34" s="10">
        <v>8</v>
      </c>
      <c r="AL34" s="10">
        <v>8</v>
      </c>
      <c r="AM34" s="10">
        <v>8</v>
      </c>
      <c r="AN34" s="10">
        <v>8</v>
      </c>
      <c r="AO34" s="10">
        <v>8</v>
      </c>
      <c r="AP34" s="10">
        <v>8</v>
      </c>
      <c r="AQ34" s="10">
        <v>8</v>
      </c>
      <c r="AR34" s="10">
        <v>8</v>
      </c>
      <c r="AS34" s="10">
        <v>8</v>
      </c>
      <c r="AT34" s="10">
        <v>8</v>
      </c>
      <c r="AU34" s="10">
        <v>9</v>
      </c>
      <c r="AV34" s="10">
        <v>9</v>
      </c>
      <c r="AW34" s="10">
        <v>9</v>
      </c>
      <c r="AX34" s="10">
        <v>9</v>
      </c>
      <c r="AY34" s="10">
        <v>9</v>
      </c>
      <c r="AZ34" s="10">
        <v>9</v>
      </c>
      <c r="BA34" s="10">
        <v>9</v>
      </c>
      <c r="BB34" s="10">
        <v>9</v>
      </c>
    </row>
    <row r="35" spans="1:54" ht="17.25" customHeight="1" thickBot="1">
      <c r="A35" s="9" t="s">
        <v>91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10">
        <v>3</v>
      </c>
      <c r="X35" s="10">
        <v>3</v>
      </c>
      <c r="Y35" s="10">
        <v>3</v>
      </c>
      <c r="Z35" s="10">
        <v>3</v>
      </c>
      <c r="AA35" s="10">
        <v>5</v>
      </c>
      <c r="AB35" s="10">
        <v>5</v>
      </c>
      <c r="AC35" s="10">
        <v>5</v>
      </c>
      <c r="AD35" s="10">
        <v>7</v>
      </c>
      <c r="AE35" s="10">
        <v>7</v>
      </c>
      <c r="AF35" s="10">
        <v>7</v>
      </c>
      <c r="AG35" s="10">
        <v>7</v>
      </c>
      <c r="AH35" s="10">
        <v>7</v>
      </c>
      <c r="AI35" s="10">
        <v>7</v>
      </c>
      <c r="AJ35" s="10">
        <v>7</v>
      </c>
      <c r="AK35" s="10">
        <v>7</v>
      </c>
      <c r="AL35" s="10">
        <v>7</v>
      </c>
      <c r="AM35" s="10">
        <v>7</v>
      </c>
      <c r="AN35" s="10">
        <v>7</v>
      </c>
      <c r="AO35" s="10">
        <v>7</v>
      </c>
      <c r="AP35" s="10">
        <v>7</v>
      </c>
      <c r="AQ35" s="10">
        <v>7</v>
      </c>
      <c r="AR35" s="10">
        <v>7</v>
      </c>
      <c r="AS35" s="10">
        <v>7</v>
      </c>
      <c r="AT35" s="10">
        <v>7</v>
      </c>
      <c r="AU35" s="10">
        <v>7</v>
      </c>
      <c r="AV35" s="10">
        <v>7</v>
      </c>
      <c r="AW35" s="10">
        <v>7</v>
      </c>
      <c r="AX35" s="10">
        <v>7</v>
      </c>
      <c r="AY35" s="10">
        <v>7</v>
      </c>
      <c r="AZ35" s="10">
        <v>7</v>
      </c>
      <c r="BA35" s="10">
        <v>7</v>
      </c>
      <c r="BB35" s="10">
        <v>7</v>
      </c>
    </row>
    <row r="36" spans="1:54" ht="19.5" customHeight="1" thickBot="1">
      <c r="A36" s="9" t="s">
        <v>92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10">
        <v>2</v>
      </c>
      <c r="X36" s="10">
        <v>2</v>
      </c>
      <c r="Y36" s="10">
        <v>2</v>
      </c>
      <c r="Z36" s="10">
        <v>2</v>
      </c>
      <c r="AA36" s="10">
        <v>3</v>
      </c>
      <c r="AB36" s="10">
        <v>3</v>
      </c>
      <c r="AC36" s="10">
        <v>3</v>
      </c>
      <c r="AD36" s="10">
        <v>4</v>
      </c>
      <c r="AE36" s="10">
        <v>4</v>
      </c>
      <c r="AF36" s="10">
        <v>4</v>
      </c>
      <c r="AG36" s="10">
        <v>4</v>
      </c>
      <c r="AH36" s="10">
        <v>4</v>
      </c>
      <c r="AI36" s="10">
        <v>4</v>
      </c>
      <c r="AJ36" s="10">
        <v>4</v>
      </c>
      <c r="AK36" s="10">
        <v>4</v>
      </c>
      <c r="AL36" s="10">
        <v>4</v>
      </c>
      <c r="AM36" s="10">
        <v>4</v>
      </c>
      <c r="AN36" s="10">
        <v>4</v>
      </c>
      <c r="AO36" s="10">
        <v>3</v>
      </c>
      <c r="AP36" s="10">
        <v>3</v>
      </c>
      <c r="AQ36" s="10">
        <v>3</v>
      </c>
      <c r="AR36" s="10">
        <v>3</v>
      </c>
      <c r="AS36" s="10">
        <v>3</v>
      </c>
      <c r="AT36" s="10">
        <v>3</v>
      </c>
      <c r="AU36" s="10">
        <v>3</v>
      </c>
      <c r="AV36" s="10">
        <v>3</v>
      </c>
      <c r="AW36" s="10">
        <v>3</v>
      </c>
      <c r="AX36" s="10">
        <v>3</v>
      </c>
      <c r="AY36" s="10">
        <v>3</v>
      </c>
      <c r="AZ36" s="10">
        <v>4</v>
      </c>
      <c r="BA36" s="10">
        <v>4</v>
      </c>
      <c r="BB36" s="10">
        <v>4</v>
      </c>
    </row>
    <row r="37" spans="1:54" ht="16.5" customHeight="1" thickBot="1">
      <c r="A37" s="9" t="s">
        <v>93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10">
        <v>1</v>
      </c>
      <c r="X37" s="10">
        <v>1</v>
      </c>
      <c r="Y37" s="10">
        <v>1</v>
      </c>
      <c r="Z37" s="10">
        <v>1</v>
      </c>
      <c r="AA37" s="10">
        <v>1</v>
      </c>
      <c r="AB37" s="10">
        <v>1</v>
      </c>
      <c r="AC37" s="10">
        <v>2</v>
      </c>
      <c r="AD37" s="10">
        <v>2</v>
      </c>
      <c r="AE37" s="10">
        <v>2</v>
      </c>
      <c r="AF37" s="10">
        <v>2</v>
      </c>
      <c r="AG37" s="10">
        <v>2</v>
      </c>
      <c r="AH37" s="10">
        <v>2</v>
      </c>
      <c r="AI37" s="10">
        <v>2</v>
      </c>
      <c r="AJ37" s="10">
        <v>2</v>
      </c>
      <c r="AK37" s="10">
        <v>2</v>
      </c>
      <c r="AL37" s="10">
        <v>2</v>
      </c>
      <c r="AM37" s="10">
        <v>2</v>
      </c>
      <c r="AN37" s="10">
        <v>2</v>
      </c>
      <c r="AO37" s="10">
        <v>3</v>
      </c>
      <c r="AP37" s="10">
        <v>3</v>
      </c>
      <c r="AQ37" s="10">
        <v>4</v>
      </c>
      <c r="AR37" s="10">
        <v>4</v>
      </c>
      <c r="AS37" s="10">
        <v>4</v>
      </c>
      <c r="AT37" s="10">
        <v>4</v>
      </c>
      <c r="AU37" s="10">
        <v>5</v>
      </c>
      <c r="AV37" s="10">
        <v>5</v>
      </c>
      <c r="AW37" s="10">
        <v>6</v>
      </c>
      <c r="AX37" s="10">
        <v>7</v>
      </c>
      <c r="AY37" s="10">
        <v>7</v>
      </c>
      <c r="AZ37" s="10">
        <v>7</v>
      </c>
      <c r="BA37" s="10">
        <v>7</v>
      </c>
      <c r="BB37" s="10">
        <v>7</v>
      </c>
    </row>
    <row r="38" spans="1:54" ht="40.5" customHeight="1" thickBot="1">
      <c r="A38" s="68" t="s">
        <v>94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10">
        <v>7</v>
      </c>
      <c r="X38" s="10">
        <v>7</v>
      </c>
      <c r="Y38" s="10">
        <v>8</v>
      </c>
      <c r="Z38" s="10">
        <v>8</v>
      </c>
      <c r="AA38" s="10">
        <v>8</v>
      </c>
      <c r="AB38" s="10">
        <v>8</v>
      </c>
      <c r="AC38" s="10">
        <v>8</v>
      </c>
      <c r="AD38" s="10">
        <v>8</v>
      </c>
      <c r="AE38" s="10">
        <v>9</v>
      </c>
      <c r="AF38" s="10">
        <v>9</v>
      </c>
      <c r="AG38" s="10">
        <v>8</v>
      </c>
      <c r="AH38" s="10">
        <v>8</v>
      </c>
      <c r="AI38" s="10">
        <v>8</v>
      </c>
      <c r="AJ38" s="10">
        <v>8</v>
      </c>
      <c r="AK38" s="10">
        <v>9</v>
      </c>
      <c r="AL38" s="10">
        <v>11</v>
      </c>
      <c r="AM38" s="10">
        <v>11</v>
      </c>
      <c r="AN38" s="10">
        <v>11</v>
      </c>
      <c r="AO38" s="10">
        <v>14</v>
      </c>
      <c r="AP38" s="10">
        <v>14</v>
      </c>
      <c r="AQ38" s="10">
        <v>14</v>
      </c>
      <c r="AR38" s="10">
        <v>14</v>
      </c>
      <c r="AS38" s="10">
        <v>14</v>
      </c>
      <c r="AT38" s="10">
        <v>14</v>
      </c>
      <c r="AU38" s="10">
        <v>16</v>
      </c>
      <c r="AV38" s="10">
        <v>16</v>
      </c>
      <c r="AW38" s="10">
        <v>16</v>
      </c>
      <c r="AX38" s="10">
        <v>19</v>
      </c>
      <c r="AY38" s="10">
        <v>18</v>
      </c>
      <c r="AZ38" s="10">
        <v>19</v>
      </c>
      <c r="BA38" s="10">
        <v>19</v>
      </c>
      <c r="BB38" s="10">
        <v>19</v>
      </c>
    </row>
    <row r="39" spans="1:54" ht="18.75" customHeight="1" thickBot="1">
      <c r="A39" s="13" t="s">
        <v>0</v>
      </c>
      <c r="B39" s="46">
        <f>SUM(B29:B38)</f>
        <v>51</v>
      </c>
      <c r="C39" s="46">
        <f aca="true" t="shared" si="3" ref="C39:AR39">SUM(C29:C38)</f>
        <v>172</v>
      </c>
      <c r="D39" s="46">
        <f t="shared" si="3"/>
        <v>559</v>
      </c>
      <c r="E39" s="46">
        <f t="shared" si="3"/>
        <v>1118</v>
      </c>
      <c r="F39" s="46">
        <f t="shared" si="3"/>
        <v>1751</v>
      </c>
      <c r="G39" s="46">
        <f t="shared" si="3"/>
        <v>2736</v>
      </c>
      <c r="H39" s="46">
        <f t="shared" si="3"/>
        <v>3910</v>
      </c>
      <c r="I39" s="46">
        <f t="shared" si="3"/>
        <v>5125</v>
      </c>
      <c r="J39" s="46">
        <f t="shared" si="3"/>
        <v>7111</v>
      </c>
      <c r="K39" s="46">
        <f t="shared" si="3"/>
        <v>9913</v>
      </c>
      <c r="L39" s="46">
        <f t="shared" si="3"/>
        <v>13554</v>
      </c>
      <c r="M39" s="46">
        <f t="shared" si="3"/>
        <v>18391</v>
      </c>
      <c r="N39" s="46">
        <f t="shared" si="3"/>
        <v>21526</v>
      </c>
      <c r="O39" s="46">
        <f t="shared" si="3"/>
        <v>23988</v>
      </c>
      <c r="P39" s="46">
        <f t="shared" si="3"/>
        <v>27027</v>
      </c>
      <c r="Q39" s="46">
        <f t="shared" si="3"/>
        <v>31741</v>
      </c>
      <c r="R39" s="46">
        <f t="shared" si="3"/>
        <v>35802</v>
      </c>
      <c r="S39" s="46">
        <f t="shared" si="3"/>
        <v>40901</v>
      </c>
      <c r="T39" s="46">
        <f t="shared" si="3"/>
        <v>46988</v>
      </c>
      <c r="U39" s="46">
        <f t="shared" si="3"/>
        <v>54133</v>
      </c>
      <c r="V39" s="46">
        <f t="shared" si="3"/>
        <v>61949</v>
      </c>
      <c r="W39" s="46">
        <f t="shared" si="3"/>
        <v>69931</v>
      </c>
      <c r="X39" s="46">
        <f t="shared" si="3"/>
        <v>77642</v>
      </c>
      <c r="Y39" s="46">
        <f t="shared" si="3"/>
        <v>84385</v>
      </c>
      <c r="Z39" s="46">
        <f t="shared" si="3"/>
        <v>87423</v>
      </c>
      <c r="AA39" s="46">
        <f t="shared" si="3"/>
        <v>85873</v>
      </c>
      <c r="AB39" s="46">
        <f t="shared" si="3"/>
        <v>89167</v>
      </c>
      <c r="AC39" s="46">
        <f t="shared" si="3"/>
        <v>94671</v>
      </c>
      <c r="AD39" s="46">
        <f t="shared" si="3"/>
        <v>96170</v>
      </c>
      <c r="AE39" s="46">
        <f t="shared" si="3"/>
        <v>96190</v>
      </c>
      <c r="AF39" s="46">
        <f t="shared" si="3"/>
        <v>96572</v>
      </c>
      <c r="AG39" s="46">
        <f t="shared" si="3"/>
        <v>97059</v>
      </c>
      <c r="AH39" s="46">
        <f t="shared" si="3"/>
        <v>98461</v>
      </c>
      <c r="AI39" s="46">
        <f t="shared" si="3"/>
        <v>101722</v>
      </c>
      <c r="AJ39" s="46">
        <f t="shared" si="3"/>
        <v>105676</v>
      </c>
      <c r="AK39" s="46">
        <f t="shared" si="3"/>
        <v>109863</v>
      </c>
      <c r="AL39" s="46">
        <f t="shared" si="3"/>
        <v>115921</v>
      </c>
      <c r="AM39" s="46">
        <f t="shared" si="3"/>
        <v>120173</v>
      </c>
      <c r="AN39" s="46">
        <f t="shared" si="3"/>
        <v>123784</v>
      </c>
      <c r="AO39" s="46">
        <f t="shared" si="3"/>
        <v>126712</v>
      </c>
      <c r="AP39" s="46">
        <f t="shared" si="3"/>
        <v>129201</v>
      </c>
      <c r="AQ39" s="46">
        <f t="shared" si="3"/>
        <v>132084</v>
      </c>
      <c r="AR39" s="46">
        <f t="shared" si="3"/>
        <v>135173</v>
      </c>
      <c r="AS39" s="16">
        <f aca="true" t="shared" si="4" ref="AS39:AX39">+SUM(AS29:AS38)</f>
        <v>137810</v>
      </c>
      <c r="AT39" s="16">
        <f t="shared" si="4"/>
        <v>139595</v>
      </c>
      <c r="AU39" s="16">
        <f t="shared" si="4"/>
        <v>142684</v>
      </c>
      <c r="AV39" s="16">
        <f t="shared" si="4"/>
        <v>146925</v>
      </c>
      <c r="AW39" s="16">
        <f t="shared" si="4"/>
        <v>150945</v>
      </c>
      <c r="AX39" s="16">
        <f t="shared" si="4"/>
        <v>158897</v>
      </c>
      <c r="AY39" s="16">
        <f>+SUM(AY29:AY38)</f>
        <v>163428</v>
      </c>
      <c r="AZ39" s="16">
        <f>+SUM(AZ29:AZ38)</f>
        <v>167335</v>
      </c>
      <c r="BA39" s="16">
        <f>+SUM(BA29:BA38)</f>
        <v>170012</v>
      </c>
      <c r="BB39" s="16">
        <f>+SUM(BB29:BB38)</f>
        <v>169380</v>
      </c>
    </row>
    <row r="40" spans="45:46" ht="18.75" customHeight="1">
      <c r="AS40" s="33"/>
      <c r="AT40" s="33"/>
    </row>
    <row r="41" spans="1:46" ht="34.5" customHeight="1">
      <c r="A41" s="76" t="s">
        <v>60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33"/>
      <c r="AT41" s="33"/>
    </row>
    <row r="42" spans="1:44" ht="188.25" customHeight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</row>
    <row r="43" ht="13.5" thickBot="1"/>
    <row r="44" spans="1:44" ht="39" thickBot="1">
      <c r="A44" s="49" t="s">
        <v>8</v>
      </c>
      <c r="B44" s="50" t="s">
        <v>61</v>
      </c>
      <c r="C44" s="50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92" t="s">
        <v>61</v>
      </c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4"/>
      <c r="AR44" s="52"/>
    </row>
    <row r="45" spans="1:44" ht="12.75">
      <c r="A45" s="53" t="s">
        <v>62</v>
      </c>
      <c r="B45" s="95" t="s">
        <v>63</v>
      </c>
      <c r="C45" s="96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4"/>
      <c r="AE45" s="97" t="s">
        <v>63</v>
      </c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9"/>
      <c r="AR45" s="52"/>
    </row>
    <row r="46" spans="1:44" ht="12.75">
      <c r="A46" s="56" t="s">
        <v>64</v>
      </c>
      <c r="B46" s="83" t="s">
        <v>65</v>
      </c>
      <c r="C46" s="83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84" t="s">
        <v>65</v>
      </c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5"/>
      <c r="AR46" s="52"/>
    </row>
    <row r="47" spans="1:44" ht="12.75">
      <c r="A47" s="56" t="s">
        <v>66</v>
      </c>
      <c r="B47" s="83" t="s">
        <v>67</v>
      </c>
      <c r="C47" s="83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84" t="s">
        <v>67</v>
      </c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5"/>
      <c r="AR47" s="52"/>
    </row>
    <row r="48" spans="1:44" ht="12.75">
      <c r="A48" s="56" t="s">
        <v>68</v>
      </c>
      <c r="B48" s="83" t="s">
        <v>69</v>
      </c>
      <c r="C48" s="83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84" t="s">
        <v>69</v>
      </c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5"/>
      <c r="AR48" s="52"/>
    </row>
    <row r="49" spans="1:44" ht="12.75">
      <c r="A49" s="58" t="s">
        <v>70</v>
      </c>
      <c r="B49" s="83" t="s">
        <v>71</v>
      </c>
      <c r="C49" s="83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84" t="s">
        <v>71</v>
      </c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5"/>
      <c r="AR49" s="52"/>
    </row>
    <row r="50" spans="1:44" ht="13.5" thickBot="1">
      <c r="A50" s="59" t="s">
        <v>72</v>
      </c>
      <c r="B50" s="86" t="s">
        <v>73</v>
      </c>
      <c r="C50" s="86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86" t="s">
        <v>73</v>
      </c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7"/>
      <c r="AR50" s="52"/>
    </row>
    <row r="51" spans="1:44" ht="12.75">
      <c r="A51" s="61"/>
      <c r="B51" s="62"/>
      <c r="C51" s="62"/>
      <c r="D51" s="62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</row>
    <row r="52" spans="1:41" ht="12.75">
      <c r="A52" s="88" t="s">
        <v>74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</row>
    <row r="53" ht="12.75">
      <c r="A53" s="1"/>
    </row>
    <row r="54" spans="1:13" ht="12.75">
      <c r="A54" s="1"/>
      <c r="L54" s="63"/>
      <c r="M54" s="64"/>
    </row>
    <row r="55" spans="12:13" ht="12.75">
      <c r="L55" s="63"/>
      <c r="M55" s="64"/>
    </row>
    <row r="56" spans="1:13" ht="12.75">
      <c r="A56" s="3" t="s">
        <v>15</v>
      </c>
      <c r="L56" s="63"/>
      <c r="M56" s="64"/>
    </row>
    <row r="57" spans="1:13" ht="12.75">
      <c r="A57" s="1"/>
      <c r="L57" s="63"/>
      <c r="M57" s="64"/>
    </row>
    <row r="58" ht="12.75">
      <c r="A58" s="65"/>
    </row>
    <row r="67" ht="12.75">
      <c r="L67" s="66"/>
    </row>
    <row r="68" ht="12.75">
      <c r="L68" s="66"/>
    </row>
    <row r="69" ht="12.75">
      <c r="L69" s="66"/>
    </row>
    <row r="70" spans="4:12" ht="12.75">
      <c r="D70" s="3" t="s">
        <v>75</v>
      </c>
      <c r="L70" s="66"/>
    </row>
    <row r="71" ht="12.75">
      <c r="L71" s="66"/>
    </row>
    <row r="72" ht="12.75">
      <c r="L72" s="66"/>
    </row>
    <row r="73" ht="12.75">
      <c r="L73" s="66"/>
    </row>
    <row r="74" ht="12.75">
      <c r="L74" s="66"/>
    </row>
  </sheetData>
  <sheetProtection/>
  <mergeCells count="101">
    <mergeCell ref="AF3:BC3"/>
    <mergeCell ref="AF4:BC4"/>
    <mergeCell ref="B50:C50"/>
    <mergeCell ref="AE50:AQ50"/>
    <mergeCell ref="A52:AO52"/>
    <mergeCell ref="B47:C47"/>
    <mergeCell ref="AE47:AQ47"/>
    <mergeCell ref="B48:C48"/>
    <mergeCell ref="AE48:AQ48"/>
    <mergeCell ref="B49:C49"/>
    <mergeCell ref="AE49:AQ49"/>
    <mergeCell ref="A41:AR42"/>
    <mergeCell ref="AE44:AQ44"/>
    <mergeCell ref="B45:C45"/>
    <mergeCell ref="AE45:AQ45"/>
    <mergeCell ref="B46:C46"/>
    <mergeCell ref="AE46:AQ46"/>
    <mergeCell ref="B31:B33"/>
    <mergeCell ref="C31:C33"/>
    <mergeCell ref="D31:D33"/>
    <mergeCell ref="E31:E33"/>
    <mergeCell ref="F31:F33"/>
    <mergeCell ref="G31:G33"/>
    <mergeCell ref="H31:H33"/>
    <mergeCell ref="I31:I33"/>
    <mergeCell ref="J31:J33"/>
    <mergeCell ref="U31:U33"/>
    <mergeCell ref="V31:V33"/>
    <mergeCell ref="K31:K33"/>
    <mergeCell ref="L31:L33"/>
    <mergeCell ref="M31:M33"/>
    <mergeCell ref="N31:N33"/>
    <mergeCell ref="O31:O33"/>
    <mergeCell ref="P31:P33"/>
    <mergeCell ref="V34:V38"/>
    <mergeCell ref="U34:U38"/>
    <mergeCell ref="T34:T38"/>
    <mergeCell ref="S34:S38"/>
    <mergeCell ref="Q16:Q18"/>
    <mergeCell ref="P16:P18"/>
    <mergeCell ref="Q31:Q33"/>
    <mergeCell ref="R31:R33"/>
    <mergeCell ref="S31:S33"/>
    <mergeCell ref="T31:T33"/>
    <mergeCell ref="R34:R38"/>
    <mergeCell ref="Q34:Q38"/>
    <mergeCell ref="P34:P38"/>
    <mergeCell ref="O34:O38"/>
    <mergeCell ref="N34:N38"/>
    <mergeCell ref="M34:M38"/>
    <mergeCell ref="B34:B38"/>
    <mergeCell ref="C34:C38"/>
    <mergeCell ref="D34:D38"/>
    <mergeCell ref="E34:E38"/>
    <mergeCell ref="F34:F38"/>
    <mergeCell ref="G34:G38"/>
    <mergeCell ref="H34:H38"/>
    <mergeCell ref="I34:I38"/>
    <mergeCell ref="J34:J38"/>
    <mergeCell ref="K34:K38"/>
    <mergeCell ref="L34:L38"/>
    <mergeCell ref="V16:V18"/>
    <mergeCell ref="U16:U18"/>
    <mergeCell ref="T16:T18"/>
    <mergeCell ref="S16:S18"/>
    <mergeCell ref="R16:R18"/>
    <mergeCell ref="O16:O18"/>
    <mergeCell ref="N16:N18"/>
    <mergeCell ref="M16:M18"/>
    <mergeCell ref="I16:I18"/>
    <mergeCell ref="J16:J18"/>
    <mergeCell ref="K16:K18"/>
    <mergeCell ref="L16:L18"/>
    <mergeCell ref="B16:B18"/>
    <mergeCell ref="C16:C18"/>
    <mergeCell ref="D16:D18"/>
    <mergeCell ref="E16:E18"/>
    <mergeCell ref="F16:F18"/>
    <mergeCell ref="G16:G18"/>
    <mergeCell ref="H16:H18"/>
    <mergeCell ref="V19:V23"/>
    <mergeCell ref="U19:U23"/>
    <mergeCell ref="T19:T23"/>
    <mergeCell ref="S19:S23"/>
    <mergeCell ref="R19:R23"/>
    <mergeCell ref="Q19:Q23"/>
    <mergeCell ref="P19:P23"/>
    <mergeCell ref="O19:O23"/>
    <mergeCell ref="N19:N23"/>
    <mergeCell ref="M19:M23"/>
    <mergeCell ref="L19:L23"/>
    <mergeCell ref="K19:K23"/>
    <mergeCell ref="J19:J23"/>
    <mergeCell ref="I19:I23"/>
    <mergeCell ref="H19:H23"/>
    <mergeCell ref="G19:G23"/>
    <mergeCell ref="F19:F23"/>
    <mergeCell ref="E19:E23"/>
    <mergeCell ref="D19:D23"/>
    <mergeCell ref="C19:C23"/>
    <mergeCell ref="B19:B23"/>
  </mergeCells>
  <printOptions/>
  <pageMargins left="0.7" right="0.7" top="0.75" bottom="0.75" header="0.3" footer="0.3"/>
  <pageSetup fitToHeight="1" fitToWidth="1" horizontalDpi="600" verticalDpi="600" orientation="portrait" scale="24" r:id="rId2"/>
  <colBreaks count="1" manualBreakCount="1">
    <brk id="44" max="73" man="1"/>
  </colBreaks>
  <ignoredErrors>
    <ignoredError sqref="AH24:BB24 AE24:AG24 AT39:BB39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CB64"/>
  <sheetViews>
    <sheetView view="pageBreakPreview" zoomScaleSheetLayoutView="100" workbookViewId="0" topLeftCell="A1">
      <selection activeCell="AM7" sqref="AM7"/>
    </sheetView>
  </sheetViews>
  <sheetFormatPr defaultColWidth="11.421875" defaultRowHeight="12.75"/>
  <cols>
    <col min="1" max="1" width="36.8515625" style="3" customWidth="1"/>
    <col min="2" max="7" width="13.00390625" style="3" hidden="1" customWidth="1"/>
    <col min="8" max="30" width="13.00390625" style="1" hidden="1" customWidth="1"/>
    <col min="31" max="45" width="13.00390625" style="1" customWidth="1"/>
    <col min="46" max="49" width="13.57421875" style="1" customWidth="1"/>
    <col min="50" max="50" width="14.28125" style="1" customWidth="1"/>
    <col min="51" max="54" width="14.7109375" style="1" customWidth="1"/>
    <col min="55" max="55" width="15.7109375" style="1" customWidth="1"/>
    <col min="56" max="56" width="10.28125" style="1" customWidth="1"/>
    <col min="57" max="57" width="30.421875" style="1" customWidth="1"/>
    <col min="58" max="58" width="10.28125" style="1" customWidth="1"/>
    <col min="59" max="59" width="15.8515625" style="1" customWidth="1"/>
    <col min="60" max="62" width="10.28125" style="1" customWidth="1"/>
    <col min="63" max="63" width="12.421875" style="1" customWidth="1"/>
    <col min="64" max="64" width="12.00390625" style="1" customWidth="1"/>
    <col min="65" max="65" width="12.421875" style="1" customWidth="1"/>
    <col min="66" max="66" width="15.8515625" style="1" customWidth="1"/>
    <col min="67" max="67" width="55.421875" style="1" customWidth="1"/>
    <col min="68" max="82" width="15.8515625" style="1" customWidth="1"/>
    <col min="83" max="83" width="0" style="1" hidden="1" customWidth="1"/>
    <col min="84" max="16384" width="11.421875" style="1" customWidth="1"/>
  </cols>
  <sheetData>
    <row r="2" spans="2:80" ht="24.75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</row>
    <row r="3" spans="2:80" ht="17.2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77" t="s">
        <v>81</v>
      </c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</row>
    <row r="4" spans="1:80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77" t="s">
        <v>95</v>
      </c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</row>
    <row r="5" spans="1:80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</row>
    <row r="6" spans="1:30" ht="12.75">
      <c r="A6" s="2"/>
      <c r="AC6" s="32"/>
      <c r="AD6" s="33"/>
    </row>
    <row r="7" spans="1:57" ht="12.75">
      <c r="A7" s="4" t="s">
        <v>2</v>
      </c>
      <c r="Y7" s="3"/>
      <c r="AC7" s="34"/>
      <c r="AD7" s="3"/>
      <c r="AE7" s="3" t="s">
        <v>83</v>
      </c>
      <c r="AF7" s="3"/>
      <c r="AH7" s="3"/>
      <c r="AI7" s="3"/>
      <c r="AJ7" s="3"/>
      <c r="AK7" s="3"/>
      <c r="BE7" s="3"/>
    </row>
    <row r="8" spans="1:57" ht="12.75">
      <c r="A8" s="67" t="s">
        <v>76</v>
      </c>
      <c r="Y8" s="3"/>
      <c r="AC8" s="34"/>
      <c r="AD8" s="3"/>
      <c r="AE8" s="3" t="s">
        <v>82</v>
      </c>
      <c r="AF8" s="3"/>
      <c r="AH8" s="3"/>
      <c r="AI8" s="3"/>
      <c r="AJ8" s="3"/>
      <c r="AK8" s="3"/>
      <c r="BE8" s="3"/>
    </row>
    <row r="9" spans="1:57" ht="12.75">
      <c r="A9" s="4" t="s">
        <v>53</v>
      </c>
      <c r="Y9" s="3"/>
      <c r="AC9" s="34"/>
      <c r="AD9" s="3"/>
      <c r="AE9" s="3" t="s">
        <v>84</v>
      </c>
      <c r="AF9" s="3"/>
      <c r="AH9" s="3"/>
      <c r="AI9" s="3"/>
      <c r="AJ9" s="3"/>
      <c r="AK9" s="3"/>
      <c r="BE9" s="3"/>
    </row>
    <row r="10" spans="18:29" ht="12.75">
      <c r="R10" s="35"/>
      <c r="S10" s="35"/>
      <c r="T10" s="35"/>
      <c r="U10" s="35"/>
      <c r="V10" s="35"/>
      <c r="W10" s="35"/>
      <c r="AC10" s="36"/>
    </row>
    <row r="11" spans="1:30" ht="14.25">
      <c r="A11" s="2" t="s">
        <v>16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AD11" s="35"/>
    </row>
    <row r="12" spans="2:9" ht="13.5" thickBot="1">
      <c r="B12" s="5">
        <v>31</v>
      </c>
      <c r="C12" s="5">
        <v>28</v>
      </c>
      <c r="D12" s="5">
        <v>31</v>
      </c>
      <c r="E12" s="5">
        <v>30</v>
      </c>
      <c r="F12" s="5">
        <v>31</v>
      </c>
      <c r="G12" s="5">
        <v>30</v>
      </c>
      <c r="H12" s="5">
        <v>31</v>
      </c>
      <c r="I12" s="5">
        <v>31</v>
      </c>
    </row>
    <row r="13" spans="1:54" ht="28.5" customHeight="1" thickBot="1">
      <c r="A13" s="6" t="s">
        <v>8</v>
      </c>
      <c r="B13" s="7">
        <v>43070</v>
      </c>
      <c r="C13" s="7">
        <v>43101</v>
      </c>
      <c r="D13" s="7">
        <v>43132</v>
      </c>
      <c r="E13" s="7">
        <v>43160</v>
      </c>
      <c r="F13" s="7">
        <v>43191</v>
      </c>
      <c r="G13" s="7">
        <v>43221</v>
      </c>
      <c r="H13" s="7">
        <v>43252</v>
      </c>
      <c r="I13" s="7">
        <v>43282</v>
      </c>
      <c r="J13" s="7">
        <v>43313</v>
      </c>
      <c r="K13" s="7">
        <v>43344</v>
      </c>
      <c r="L13" s="7">
        <v>43374</v>
      </c>
      <c r="M13" s="7">
        <v>43405</v>
      </c>
      <c r="N13" s="7">
        <v>43435</v>
      </c>
      <c r="O13" s="7">
        <v>43466</v>
      </c>
      <c r="P13" s="7">
        <v>43497</v>
      </c>
      <c r="Q13" s="7">
        <v>43525</v>
      </c>
      <c r="R13" s="7">
        <v>43556</v>
      </c>
      <c r="S13" s="7">
        <v>43586</v>
      </c>
      <c r="T13" s="7">
        <v>43617</v>
      </c>
      <c r="U13" s="7">
        <v>43647</v>
      </c>
      <c r="V13" s="7">
        <v>43678</v>
      </c>
      <c r="W13" s="7">
        <v>43709</v>
      </c>
      <c r="X13" s="7">
        <v>43739</v>
      </c>
      <c r="Y13" s="7">
        <v>43770</v>
      </c>
      <c r="Z13" s="7">
        <v>43800</v>
      </c>
      <c r="AA13" s="7">
        <v>43831</v>
      </c>
      <c r="AB13" s="7">
        <v>43862</v>
      </c>
      <c r="AC13" s="7">
        <v>43891</v>
      </c>
      <c r="AD13" s="7">
        <v>43922</v>
      </c>
      <c r="AE13" s="7">
        <v>43952</v>
      </c>
      <c r="AF13" s="7">
        <v>43983</v>
      </c>
      <c r="AG13" s="7">
        <v>44013</v>
      </c>
      <c r="AH13" s="7">
        <v>44044</v>
      </c>
      <c r="AI13" s="7">
        <v>44075</v>
      </c>
      <c r="AJ13" s="7">
        <v>44105</v>
      </c>
      <c r="AK13" s="7">
        <v>44136</v>
      </c>
      <c r="AL13" s="7">
        <v>44166</v>
      </c>
      <c r="AM13" s="7">
        <v>44197</v>
      </c>
      <c r="AN13" s="7">
        <v>44228</v>
      </c>
      <c r="AO13" s="7">
        <v>44256</v>
      </c>
      <c r="AP13" s="7">
        <v>44287</v>
      </c>
      <c r="AQ13" s="7">
        <v>44317</v>
      </c>
      <c r="AR13" s="7">
        <v>44348</v>
      </c>
      <c r="AS13" s="7">
        <v>44378</v>
      </c>
      <c r="AT13" s="7">
        <v>44409</v>
      </c>
      <c r="AU13" s="7">
        <v>44440</v>
      </c>
      <c r="AV13" s="7">
        <v>44470</v>
      </c>
      <c r="AW13" s="7">
        <v>44501</v>
      </c>
      <c r="AX13" s="7">
        <v>44531</v>
      </c>
      <c r="AY13" s="7">
        <v>44562</v>
      </c>
      <c r="AZ13" s="7">
        <v>44593</v>
      </c>
      <c r="BA13" s="7">
        <v>44621</v>
      </c>
      <c r="BB13" s="7">
        <v>44652</v>
      </c>
    </row>
    <row r="14" spans="1:54" ht="16.5" customHeight="1" thickBot="1">
      <c r="A14" s="8" t="s">
        <v>56</v>
      </c>
      <c r="B14" s="10">
        <v>0</v>
      </c>
      <c r="C14" s="10">
        <v>51.47284029935484</v>
      </c>
      <c r="D14" s="10">
        <v>59.10666767428571</v>
      </c>
      <c r="E14" s="10">
        <v>55.06582317612904</v>
      </c>
      <c r="F14" s="10">
        <v>79.25200525833334</v>
      </c>
      <c r="G14" s="10">
        <v>82.92454107451611</v>
      </c>
      <c r="H14" s="10">
        <v>102.07940794633332</v>
      </c>
      <c r="I14" s="10">
        <v>115.10873645645161</v>
      </c>
      <c r="J14" s="10">
        <v>121.62372348</v>
      </c>
      <c r="K14" s="10">
        <v>130.33232110199998</v>
      </c>
      <c r="L14" s="10">
        <v>122.45190945064518</v>
      </c>
      <c r="M14" s="10">
        <v>134.100396391</v>
      </c>
      <c r="N14" s="10">
        <v>124.85558537645163</v>
      </c>
      <c r="O14" s="10">
        <v>140.16164686419353</v>
      </c>
      <c r="P14" s="10">
        <v>146.644167175</v>
      </c>
      <c r="Q14" s="10">
        <v>128.07605544387096</v>
      </c>
      <c r="R14" s="10">
        <v>131.02566578966668</v>
      </c>
      <c r="S14" s="10">
        <v>132.83214406483873</v>
      </c>
      <c r="T14" s="10">
        <v>145.68831677366666</v>
      </c>
      <c r="U14" s="10">
        <v>151.10463783258064</v>
      </c>
      <c r="V14" s="10">
        <v>139.03385579</v>
      </c>
      <c r="W14" s="10">
        <v>152.50640239499998</v>
      </c>
      <c r="X14" s="10">
        <v>152.5229205470968</v>
      </c>
      <c r="Y14" s="10">
        <v>147.14916695599996</v>
      </c>
      <c r="Z14" s="10">
        <v>143.9756312241935</v>
      </c>
      <c r="AA14" s="10">
        <v>145.54656444774193</v>
      </c>
      <c r="AB14" s="10">
        <v>156.74720716310344</v>
      </c>
      <c r="AC14" s="10">
        <v>134.53522250516127</v>
      </c>
      <c r="AD14" s="10">
        <v>149.79894436166666</v>
      </c>
      <c r="AE14" s="10">
        <v>142.93555723354837</v>
      </c>
      <c r="AF14" s="10">
        <v>161.39863630099998</v>
      </c>
      <c r="AG14" s="10">
        <v>259.3634674919354</v>
      </c>
      <c r="AH14" s="10">
        <v>182.49596191387096</v>
      </c>
      <c r="AI14" s="10">
        <v>194.58500885566667</v>
      </c>
      <c r="AJ14" s="10">
        <v>170.30670484935484</v>
      </c>
      <c r="AK14" s="10">
        <v>170.51217547233335</v>
      </c>
      <c r="AL14" s="10">
        <v>165.01178271516127</v>
      </c>
      <c r="AM14" s="10">
        <v>150.50998435709678</v>
      </c>
      <c r="AN14" s="10">
        <v>171.40605703607142</v>
      </c>
      <c r="AO14" s="10">
        <v>151.81207041548387</v>
      </c>
      <c r="AP14" s="10">
        <v>158.534616564</v>
      </c>
      <c r="AQ14" s="10">
        <v>140.7825015464516</v>
      </c>
      <c r="AR14" s="10">
        <v>163.22205042866668</v>
      </c>
      <c r="AS14" s="10">
        <v>156.01337696258065</v>
      </c>
      <c r="AT14" s="10">
        <v>154.19865859774194</v>
      </c>
      <c r="AU14" s="10">
        <v>156.65823043133332</v>
      </c>
      <c r="AV14" s="10">
        <v>138.28199507387097</v>
      </c>
      <c r="AW14" s="10">
        <v>160.9595572373333</v>
      </c>
      <c r="AX14" s="10">
        <v>132.82189141870964</v>
      </c>
      <c r="AY14" s="10">
        <v>136.90814049258066</v>
      </c>
      <c r="AZ14" s="10">
        <v>153.19882217464283</v>
      </c>
      <c r="BA14" s="10">
        <v>148.4719861432258</v>
      </c>
      <c r="BB14" s="10">
        <v>143.02441349999998</v>
      </c>
    </row>
    <row r="15" spans="1:54" ht="16.5" customHeight="1" thickBot="1">
      <c r="A15" s="9" t="s">
        <v>20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0.16859906967741933</v>
      </c>
      <c r="P15" s="10">
        <v>0.08702543678571428</v>
      </c>
      <c r="Q15" s="10">
        <v>3.5895653280645163</v>
      </c>
      <c r="R15" s="10">
        <v>1.2689738086666669</v>
      </c>
      <c r="S15" s="10">
        <v>2.1712826135483874</v>
      </c>
      <c r="T15" s="10">
        <v>10.180042205333333</v>
      </c>
      <c r="U15" s="10">
        <v>7.255455910645161</v>
      </c>
      <c r="V15" s="10">
        <v>27.15470286419355</v>
      </c>
      <c r="W15" s="10">
        <v>18.23884989933333</v>
      </c>
      <c r="X15" s="10">
        <v>17.809985509032256</v>
      </c>
      <c r="Y15" s="10">
        <v>20.925119130666666</v>
      </c>
      <c r="Z15" s="10">
        <v>21.127286123225808</v>
      </c>
      <c r="AA15" s="10">
        <v>21.78345547548387</v>
      </c>
      <c r="AB15" s="10">
        <v>26.4445990937931</v>
      </c>
      <c r="AC15" s="10">
        <v>41.003749418709674</v>
      </c>
      <c r="AD15" s="10">
        <v>43.65364074266667</v>
      </c>
      <c r="AE15" s="10">
        <v>39.03410217903225</v>
      </c>
      <c r="AF15" s="10">
        <v>43.18748709866667</v>
      </c>
      <c r="AG15" s="10">
        <v>53.189588934516124</v>
      </c>
      <c r="AH15" s="10">
        <v>71.0269148332258</v>
      </c>
      <c r="AI15" s="10">
        <v>76.49981530966667</v>
      </c>
      <c r="AJ15" s="10">
        <v>72.74024591967742</v>
      </c>
      <c r="AK15" s="10">
        <v>72.822381007</v>
      </c>
      <c r="AL15" s="10">
        <v>70.47327194225805</v>
      </c>
      <c r="AM15" s="10">
        <v>79.21422235870969</v>
      </c>
      <c r="AN15" s="10">
        <v>89.62358750714284</v>
      </c>
      <c r="AO15" s="10">
        <v>79.0923297880645</v>
      </c>
      <c r="AP15" s="10">
        <v>84.56215447066666</v>
      </c>
      <c r="AQ15" s="10">
        <v>81.12577127032257</v>
      </c>
      <c r="AR15" s="10">
        <v>91.761638528</v>
      </c>
      <c r="AS15" s="10">
        <v>91.20070486645163</v>
      </c>
      <c r="AT15" s="10">
        <v>96.29171326096775</v>
      </c>
      <c r="AU15" s="10">
        <v>98.07354721266668</v>
      </c>
      <c r="AV15" s="10">
        <v>91.52195444516128</v>
      </c>
      <c r="AW15" s="10">
        <v>111.50960199200001</v>
      </c>
      <c r="AX15" s="10">
        <v>101.77915730580645</v>
      </c>
      <c r="AY15" s="10">
        <v>95.03519451870967</v>
      </c>
      <c r="AZ15" s="10">
        <v>100.6203234975</v>
      </c>
      <c r="BA15" s="10">
        <v>95.93059228064517</v>
      </c>
      <c r="BB15" s="10">
        <v>106.06054841099998</v>
      </c>
    </row>
    <row r="16" spans="1:54" ht="16.5" customHeight="1" thickBot="1">
      <c r="A16" s="9" t="s">
        <v>21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</row>
    <row r="17" spans="1:54" ht="16.5" customHeight="1" thickBot="1">
      <c r="A17" s="9" t="s">
        <v>57</v>
      </c>
      <c r="B17" s="10">
        <v>0</v>
      </c>
      <c r="C17" s="10">
        <v>0</v>
      </c>
      <c r="D17" s="10">
        <v>0</v>
      </c>
      <c r="E17" s="10">
        <v>0</v>
      </c>
      <c r="F17" s="10">
        <v>108.26889244166667</v>
      </c>
      <c r="G17" s="10">
        <v>236.34627693225804</v>
      </c>
      <c r="H17" s="10">
        <v>825.6581617556667</v>
      </c>
      <c r="I17" s="10">
        <v>800.5710378880646</v>
      </c>
      <c r="J17" s="10">
        <v>825.9269709480644</v>
      </c>
      <c r="K17" s="10">
        <v>576.8792603180001</v>
      </c>
      <c r="L17" s="10">
        <v>1336.5281142832257</v>
      </c>
      <c r="M17" s="10">
        <v>1718.69435956</v>
      </c>
      <c r="N17" s="10">
        <v>1804.5853329145164</v>
      </c>
      <c r="O17" s="10">
        <v>1830.7705911280646</v>
      </c>
      <c r="P17" s="10">
        <v>2129.451898712143</v>
      </c>
      <c r="Q17" s="10">
        <v>2078.725141844194</v>
      </c>
      <c r="R17" s="10">
        <v>2562.3182711003333</v>
      </c>
      <c r="S17" s="10">
        <v>2466.869818997097</v>
      </c>
      <c r="T17" s="10">
        <v>2697.1449725376665</v>
      </c>
      <c r="U17" s="10">
        <v>2601.435799440645</v>
      </c>
      <c r="V17" s="10">
        <v>2691.901731334516</v>
      </c>
      <c r="W17" s="10">
        <v>2704.7953072153337</v>
      </c>
      <c r="X17" s="10">
        <v>2592.44650715129</v>
      </c>
      <c r="Y17" s="10">
        <v>3319.5460196413333</v>
      </c>
      <c r="Z17" s="10">
        <v>3080.635366048388</v>
      </c>
      <c r="AA17" s="10">
        <v>3141.588486468387</v>
      </c>
      <c r="AB17" s="10">
        <v>3250.8931645972416</v>
      </c>
      <c r="AC17" s="10">
        <v>3177.206179120645</v>
      </c>
      <c r="AD17" s="10">
        <v>2444.4814574</v>
      </c>
      <c r="AE17" s="10">
        <v>1484.8725119412902</v>
      </c>
      <c r="AF17" s="10">
        <v>1780.240766436</v>
      </c>
      <c r="AG17" s="10">
        <v>2929.2732728796773</v>
      </c>
      <c r="AH17" s="10">
        <v>3020.1800685570965</v>
      </c>
      <c r="AI17" s="10">
        <v>3324.342928983</v>
      </c>
      <c r="AJ17" s="10">
        <v>3240.6996774148383</v>
      </c>
      <c r="AK17" s="10">
        <v>3415.483029319</v>
      </c>
      <c r="AL17" s="10">
        <v>3305.306157405484</v>
      </c>
      <c r="AM17" s="10">
        <v>3065.8988960122574</v>
      </c>
      <c r="AN17" s="10">
        <v>3965.8046488064288</v>
      </c>
      <c r="AO17" s="10">
        <v>3265.4871582061287</v>
      </c>
      <c r="AP17" s="10">
        <v>3708.2557694869997</v>
      </c>
      <c r="AQ17" s="10">
        <v>3435.422489429032</v>
      </c>
      <c r="AR17" s="10">
        <v>72.75763744533333</v>
      </c>
      <c r="AS17" s="10">
        <v>3257.9469065696776</v>
      </c>
      <c r="AT17" s="10">
        <v>3437.657566285161</v>
      </c>
      <c r="AU17" s="10">
        <v>3544.4310153570004</v>
      </c>
      <c r="AV17" s="10">
        <v>3507.169367857097</v>
      </c>
      <c r="AW17" s="10">
        <v>3615.389958943667</v>
      </c>
      <c r="AX17" s="10">
        <v>3344.386966083549</v>
      </c>
      <c r="AY17" s="10">
        <v>3281.772916990645</v>
      </c>
      <c r="AZ17" s="10">
        <v>3946.8381485400005</v>
      </c>
      <c r="BA17" s="10">
        <v>3556.7511645370964</v>
      </c>
      <c r="BB17" s="10">
        <v>3847.7334129633327</v>
      </c>
    </row>
    <row r="18" spans="1:54" ht="16.5" customHeight="1" thickBot="1">
      <c r="A18" s="9" t="s">
        <v>23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</row>
    <row r="19" spans="1:54" ht="18" customHeight="1" thickBot="1">
      <c r="A19" s="38" t="s">
        <v>9</v>
      </c>
      <c r="B19" s="16">
        <f aca="true" t="shared" si="0" ref="B19:AZ19">+SUM(B14:B18)</f>
        <v>0</v>
      </c>
      <c r="C19" s="16">
        <f t="shared" si="0"/>
        <v>51.47284029935484</v>
      </c>
      <c r="D19" s="16">
        <f t="shared" si="0"/>
        <v>59.10666767428571</v>
      </c>
      <c r="E19" s="16">
        <f t="shared" si="0"/>
        <v>55.06582317612904</v>
      </c>
      <c r="F19" s="16">
        <f t="shared" si="0"/>
        <v>187.5208977</v>
      </c>
      <c r="G19" s="16">
        <f t="shared" si="0"/>
        <v>319.27081800677416</v>
      </c>
      <c r="H19" s="16">
        <f t="shared" si="0"/>
        <v>927.737569702</v>
      </c>
      <c r="I19" s="16">
        <f t="shared" si="0"/>
        <v>915.6797743445162</v>
      </c>
      <c r="J19" s="16">
        <f t="shared" si="0"/>
        <v>947.5506944280644</v>
      </c>
      <c r="K19" s="16">
        <f t="shared" si="0"/>
        <v>707.2115814200001</v>
      </c>
      <c r="L19" s="16">
        <f t="shared" si="0"/>
        <v>1458.980023733871</v>
      </c>
      <c r="M19" s="16">
        <f t="shared" si="0"/>
        <v>1852.794755951</v>
      </c>
      <c r="N19" s="16">
        <f t="shared" si="0"/>
        <v>1929.440918290968</v>
      </c>
      <c r="O19" s="16">
        <f t="shared" si="0"/>
        <v>1971.1008370619354</v>
      </c>
      <c r="P19" s="16">
        <f t="shared" si="0"/>
        <v>2276.1830913239287</v>
      </c>
      <c r="Q19" s="16">
        <f t="shared" si="0"/>
        <v>2210.3907626161295</v>
      </c>
      <c r="R19" s="16">
        <f t="shared" si="0"/>
        <v>2694.6129106986664</v>
      </c>
      <c r="S19" s="16">
        <f t="shared" si="0"/>
        <v>2601.873245675484</v>
      </c>
      <c r="T19" s="16">
        <f t="shared" si="0"/>
        <v>2853.0133315166663</v>
      </c>
      <c r="U19" s="16">
        <f t="shared" si="0"/>
        <v>2759.7958931838707</v>
      </c>
      <c r="V19" s="16">
        <f t="shared" si="0"/>
        <v>2858.0902899887096</v>
      </c>
      <c r="W19" s="16">
        <f t="shared" si="0"/>
        <v>2875.5405595096668</v>
      </c>
      <c r="X19" s="16">
        <f t="shared" si="0"/>
        <v>2762.779413207419</v>
      </c>
      <c r="Y19" s="16">
        <f t="shared" si="0"/>
        <v>3487.620305728</v>
      </c>
      <c r="Z19" s="16">
        <f t="shared" si="0"/>
        <v>3245.7382833958072</v>
      </c>
      <c r="AA19" s="16">
        <f t="shared" si="0"/>
        <v>3308.918506391613</v>
      </c>
      <c r="AB19" s="16">
        <f t="shared" si="0"/>
        <v>3434.084970854138</v>
      </c>
      <c r="AC19" s="16">
        <f t="shared" si="0"/>
        <v>3352.745151044516</v>
      </c>
      <c r="AD19" s="16">
        <f t="shared" si="0"/>
        <v>2637.9340425043333</v>
      </c>
      <c r="AE19" s="16">
        <f t="shared" si="0"/>
        <v>1666.8421713538708</v>
      </c>
      <c r="AF19" s="16">
        <f t="shared" si="0"/>
        <v>1984.8268898356666</v>
      </c>
      <c r="AG19" s="16">
        <f t="shared" si="0"/>
        <v>3241.8263293061286</v>
      </c>
      <c r="AH19" s="16">
        <f t="shared" si="0"/>
        <v>3273.7029453041932</v>
      </c>
      <c r="AI19" s="16">
        <f t="shared" si="0"/>
        <v>3595.4277531483335</v>
      </c>
      <c r="AJ19" s="16">
        <f t="shared" si="0"/>
        <v>3483.7466281838706</v>
      </c>
      <c r="AK19" s="16">
        <f t="shared" si="0"/>
        <v>3658.8175857983333</v>
      </c>
      <c r="AL19" s="16">
        <f t="shared" si="0"/>
        <v>3540.7912120629035</v>
      </c>
      <c r="AM19" s="16">
        <f t="shared" si="0"/>
        <v>3295.6231027280637</v>
      </c>
      <c r="AN19" s="16">
        <f t="shared" si="0"/>
        <v>4226.834293349643</v>
      </c>
      <c r="AO19" s="16">
        <f t="shared" si="0"/>
        <v>3496.391558409677</v>
      </c>
      <c r="AP19" s="16">
        <f t="shared" si="0"/>
        <v>3951.3525405216665</v>
      </c>
      <c r="AQ19" s="16">
        <f t="shared" si="0"/>
        <v>3657.330762245806</v>
      </c>
      <c r="AR19" s="16">
        <f t="shared" si="0"/>
        <v>327.741326402</v>
      </c>
      <c r="AS19" s="16">
        <f t="shared" si="0"/>
        <v>3505.16098839871</v>
      </c>
      <c r="AT19" s="16">
        <f t="shared" si="0"/>
        <v>3688.1479381438708</v>
      </c>
      <c r="AU19" s="16">
        <f t="shared" si="0"/>
        <v>3799.1627930010004</v>
      </c>
      <c r="AV19" s="16">
        <f t="shared" si="0"/>
        <v>3736.973317376129</v>
      </c>
      <c r="AW19" s="16">
        <f t="shared" si="0"/>
        <v>3887.8591181730003</v>
      </c>
      <c r="AX19" s="16">
        <f t="shared" si="0"/>
        <v>3578.988014808065</v>
      </c>
      <c r="AY19" s="16">
        <f t="shared" si="0"/>
        <v>3513.7162520019356</v>
      </c>
      <c r="AZ19" s="16">
        <f t="shared" si="0"/>
        <v>4200.657294212143</v>
      </c>
      <c r="BA19" s="16">
        <f>+SUM(BA14:BA18)</f>
        <v>3801.1537429609675</v>
      </c>
      <c r="BB19" s="16">
        <f>+SUM(BB14:BB18)</f>
        <v>4096.818374874333</v>
      </c>
    </row>
    <row r="20" spans="2:7" ht="12.75">
      <c r="B20" s="1"/>
      <c r="C20" s="1"/>
      <c r="D20" s="1"/>
      <c r="E20" s="1"/>
      <c r="F20" s="1"/>
      <c r="G20" s="1"/>
    </row>
    <row r="21" spans="1:7" ht="12.75" customHeight="1">
      <c r="A21" s="2" t="s">
        <v>10</v>
      </c>
      <c r="B21" s="1"/>
      <c r="C21" s="1"/>
      <c r="D21" s="1"/>
      <c r="E21" s="1"/>
      <c r="F21" s="1"/>
      <c r="G21" s="1"/>
    </row>
    <row r="22" spans="2:7" ht="13.5" customHeight="1" thickBot="1">
      <c r="B22" s="1"/>
      <c r="C22" s="1"/>
      <c r="D22" s="1"/>
      <c r="E22" s="1"/>
      <c r="F22" s="1"/>
      <c r="G22" s="1"/>
    </row>
    <row r="23" spans="1:54" ht="26.25" customHeight="1" thickBot="1">
      <c r="A23" s="6" t="s">
        <v>8</v>
      </c>
      <c r="B23" s="7">
        <f aca="true" t="shared" si="1" ref="B23:AR23">B13</f>
        <v>43070</v>
      </c>
      <c r="C23" s="7">
        <f t="shared" si="1"/>
        <v>43101</v>
      </c>
      <c r="D23" s="7">
        <f t="shared" si="1"/>
        <v>43132</v>
      </c>
      <c r="E23" s="7">
        <f t="shared" si="1"/>
        <v>43160</v>
      </c>
      <c r="F23" s="7">
        <f t="shared" si="1"/>
        <v>43191</v>
      </c>
      <c r="G23" s="7">
        <f t="shared" si="1"/>
        <v>43221</v>
      </c>
      <c r="H23" s="7">
        <f t="shared" si="1"/>
        <v>43252</v>
      </c>
      <c r="I23" s="7">
        <f t="shared" si="1"/>
        <v>43282</v>
      </c>
      <c r="J23" s="7">
        <f t="shared" si="1"/>
        <v>43313</v>
      </c>
      <c r="K23" s="7">
        <f t="shared" si="1"/>
        <v>43344</v>
      </c>
      <c r="L23" s="7">
        <f t="shared" si="1"/>
        <v>43374</v>
      </c>
      <c r="M23" s="7">
        <f t="shared" si="1"/>
        <v>43405</v>
      </c>
      <c r="N23" s="7">
        <f t="shared" si="1"/>
        <v>43435</v>
      </c>
      <c r="O23" s="7">
        <f t="shared" si="1"/>
        <v>43466</v>
      </c>
      <c r="P23" s="7">
        <f t="shared" si="1"/>
        <v>43497</v>
      </c>
      <c r="Q23" s="7">
        <f t="shared" si="1"/>
        <v>43525</v>
      </c>
      <c r="R23" s="7">
        <f t="shared" si="1"/>
        <v>43556</v>
      </c>
      <c r="S23" s="7">
        <f t="shared" si="1"/>
        <v>43586</v>
      </c>
      <c r="T23" s="7">
        <f t="shared" si="1"/>
        <v>43617</v>
      </c>
      <c r="U23" s="7">
        <f t="shared" si="1"/>
        <v>43647</v>
      </c>
      <c r="V23" s="7">
        <f t="shared" si="1"/>
        <v>43678</v>
      </c>
      <c r="W23" s="7">
        <f t="shared" si="1"/>
        <v>43709</v>
      </c>
      <c r="X23" s="7">
        <f t="shared" si="1"/>
        <v>43739</v>
      </c>
      <c r="Y23" s="7">
        <f t="shared" si="1"/>
        <v>43770</v>
      </c>
      <c r="Z23" s="7">
        <f t="shared" si="1"/>
        <v>43800</v>
      </c>
      <c r="AA23" s="7">
        <f t="shared" si="1"/>
        <v>43831</v>
      </c>
      <c r="AB23" s="7">
        <f t="shared" si="1"/>
        <v>43862</v>
      </c>
      <c r="AC23" s="7">
        <f t="shared" si="1"/>
        <v>43891</v>
      </c>
      <c r="AD23" s="7">
        <f t="shared" si="1"/>
        <v>43922</v>
      </c>
      <c r="AE23" s="7">
        <f t="shared" si="1"/>
        <v>43952</v>
      </c>
      <c r="AF23" s="7">
        <f t="shared" si="1"/>
        <v>43983</v>
      </c>
      <c r="AG23" s="7">
        <f t="shared" si="1"/>
        <v>44013</v>
      </c>
      <c r="AH23" s="7">
        <f t="shared" si="1"/>
        <v>44044</v>
      </c>
      <c r="AI23" s="7">
        <f t="shared" si="1"/>
        <v>44075</v>
      </c>
      <c r="AJ23" s="7">
        <f t="shared" si="1"/>
        <v>44105</v>
      </c>
      <c r="AK23" s="7">
        <f t="shared" si="1"/>
        <v>44136</v>
      </c>
      <c r="AL23" s="7">
        <f t="shared" si="1"/>
        <v>44166</v>
      </c>
      <c r="AM23" s="7">
        <f t="shared" si="1"/>
        <v>44197</v>
      </c>
      <c r="AN23" s="7">
        <f t="shared" si="1"/>
        <v>44228</v>
      </c>
      <c r="AO23" s="39">
        <f t="shared" si="1"/>
        <v>44256</v>
      </c>
      <c r="AP23" s="39">
        <f t="shared" si="1"/>
        <v>44287</v>
      </c>
      <c r="AQ23" s="39">
        <f t="shared" si="1"/>
        <v>44317</v>
      </c>
      <c r="AR23" s="39">
        <f t="shared" si="1"/>
        <v>44348</v>
      </c>
      <c r="AS23" s="7">
        <v>44378</v>
      </c>
      <c r="AT23" s="7">
        <v>44409</v>
      </c>
      <c r="AU23" s="7">
        <v>44440</v>
      </c>
      <c r="AV23" s="39">
        <v>44470</v>
      </c>
      <c r="AW23" s="39">
        <v>44501</v>
      </c>
      <c r="AX23" s="39">
        <v>44531</v>
      </c>
      <c r="AY23" s="39">
        <v>44562</v>
      </c>
      <c r="AZ23" s="39">
        <v>44593</v>
      </c>
      <c r="BA23" s="39">
        <v>44621</v>
      </c>
      <c r="BB23" s="39">
        <v>44652</v>
      </c>
    </row>
    <row r="24" spans="1:54" ht="16.5" customHeight="1" thickBot="1">
      <c r="A24" s="40" t="s">
        <v>58</v>
      </c>
      <c r="B24" s="41">
        <v>4216</v>
      </c>
      <c r="C24" s="41">
        <v>4797</v>
      </c>
      <c r="D24" s="41">
        <v>6034</v>
      </c>
      <c r="E24" s="41">
        <v>6742</v>
      </c>
      <c r="F24" s="41">
        <v>7839</v>
      </c>
      <c r="G24" s="41">
        <v>8708</v>
      </c>
      <c r="H24" s="41">
        <v>9701</v>
      </c>
      <c r="I24" s="41">
        <v>10484</v>
      </c>
      <c r="J24" s="41">
        <v>10484</v>
      </c>
      <c r="K24" s="41">
        <v>10788</v>
      </c>
      <c r="L24" s="41">
        <v>11208</v>
      </c>
      <c r="M24" s="41">
        <v>11533</v>
      </c>
      <c r="N24" s="41">
        <v>11714</v>
      </c>
      <c r="O24" s="41">
        <v>11756</v>
      </c>
      <c r="P24" s="41">
        <v>11781</v>
      </c>
      <c r="Q24" s="41">
        <v>11859</v>
      </c>
      <c r="R24" s="41">
        <v>11976</v>
      </c>
      <c r="S24" s="41">
        <v>12075</v>
      </c>
      <c r="T24" s="41">
        <v>12128</v>
      </c>
      <c r="U24" s="41">
        <v>12170</v>
      </c>
      <c r="V24" s="41">
        <v>12299</v>
      </c>
      <c r="W24" s="41">
        <v>12440</v>
      </c>
      <c r="X24" s="41">
        <v>12618</v>
      </c>
      <c r="Y24" s="41">
        <v>12809</v>
      </c>
      <c r="Z24" s="41">
        <v>12815</v>
      </c>
      <c r="AA24" s="41">
        <v>12254</v>
      </c>
      <c r="AB24" s="41">
        <v>12262</v>
      </c>
      <c r="AC24" s="41">
        <v>12254</v>
      </c>
      <c r="AD24" s="41">
        <v>12258</v>
      </c>
      <c r="AE24" s="41">
        <v>12260</v>
      </c>
      <c r="AF24" s="41">
        <v>11783</v>
      </c>
      <c r="AG24" s="41">
        <v>12765</v>
      </c>
      <c r="AH24" s="41">
        <v>12278</v>
      </c>
      <c r="AI24" s="41">
        <v>12280</v>
      </c>
      <c r="AJ24" s="41">
        <v>12281</v>
      </c>
      <c r="AK24" s="41">
        <v>12286</v>
      </c>
      <c r="AL24" s="41">
        <v>12286</v>
      </c>
      <c r="AM24" s="41">
        <v>12190</v>
      </c>
      <c r="AN24" s="41">
        <v>12181</v>
      </c>
      <c r="AO24" s="41">
        <v>12169</v>
      </c>
      <c r="AP24" s="41">
        <v>12168</v>
      </c>
      <c r="AQ24" s="41">
        <v>12145</v>
      </c>
      <c r="AR24" s="41">
        <v>12846</v>
      </c>
      <c r="AS24" s="41">
        <v>12846</v>
      </c>
      <c r="AT24" s="41">
        <v>12846</v>
      </c>
      <c r="AU24" s="41">
        <v>12846</v>
      </c>
      <c r="AV24" s="41">
        <v>12846</v>
      </c>
      <c r="AW24" s="41">
        <v>12846</v>
      </c>
      <c r="AX24" s="41">
        <v>12846</v>
      </c>
      <c r="AY24" s="41">
        <v>12846</v>
      </c>
      <c r="AZ24" s="41">
        <v>12846</v>
      </c>
      <c r="BA24" s="41">
        <v>12846</v>
      </c>
      <c r="BB24" s="41">
        <v>12846</v>
      </c>
    </row>
    <row r="25" spans="1:54" ht="16.5" customHeight="1" thickBot="1">
      <c r="A25" s="43" t="s">
        <v>20</v>
      </c>
      <c r="B25" s="44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1</v>
      </c>
      <c r="O25" s="44">
        <v>2</v>
      </c>
      <c r="P25" s="44">
        <v>4</v>
      </c>
      <c r="Q25" s="44">
        <v>5</v>
      </c>
      <c r="R25" s="44">
        <v>7</v>
      </c>
      <c r="S25" s="44">
        <v>10</v>
      </c>
      <c r="T25" s="44">
        <v>10</v>
      </c>
      <c r="U25" s="44">
        <v>11</v>
      </c>
      <c r="V25" s="44">
        <v>11</v>
      </c>
      <c r="W25" s="44">
        <v>11</v>
      </c>
      <c r="X25" s="44">
        <v>12</v>
      </c>
      <c r="Y25" s="44">
        <v>18</v>
      </c>
      <c r="Z25" s="44">
        <v>19</v>
      </c>
      <c r="AA25" s="44">
        <v>18</v>
      </c>
      <c r="AB25" s="44">
        <v>20</v>
      </c>
      <c r="AC25" s="44">
        <v>24</v>
      </c>
      <c r="AD25" s="44">
        <v>27</v>
      </c>
      <c r="AE25" s="44">
        <v>27</v>
      </c>
      <c r="AF25" s="44">
        <v>27</v>
      </c>
      <c r="AG25" s="44">
        <v>27</v>
      </c>
      <c r="AH25" s="44">
        <v>28</v>
      </c>
      <c r="AI25" s="44">
        <v>28</v>
      </c>
      <c r="AJ25" s="44">
        <v>28</v>
      </c>
      <c r="AK25" s="44">
        <v>28</v>
      </c>
      <c r="AL25" s="44">
        <v>28</v>
      </c>
      <c r="AM25" s="44">
        <v>28</v>
      </c>
      <c r="AN25" s="44">
        <v>27</v>
      </c>
      <c r="AO25" s="44">
        <v>27</v>
      </c>
      <c r="AP25" s="44">
        <v>27</v>
      </c>
      <c r="AQ25" s="44">
        <v>27</v>
      </c>
      <c r="AR25" s="44">
        <v>29</v>
      </c>
      <c r="AS25" s="44">
        <v>29</v>
      </c>
      <c r="AT25" s="44">
        <v>29</v>
      </c>
      <c r="AU25" s="44">
        <v>29</v>
      </c>
      <c r="AV25" s="44">
        <v>29</v>
      </c>
      <c r="AW25" s="44">
        <v>29</v>
      </c>
      <c r="AX25" s="44">
        <v>29</v>
      </c>
      <c r="AY25" s="44">
        <v>29</v>
      </c>
      <c r="AZ25" s="44">
        <v>29</v>
      </c>
      <c r="BA25" s="44">
        <v>29</v>
      </c>
      <c r="BB25" s="44">
        <v>29</v>
      </c>
    </row>
    <row r="26" spans="1:54" ht="16.5" customHeight="1" thickBot="1">
      <c r="A26" s="43" t="s">
        <v>21</v>
      </c>
      <c r="B26" s="44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44">
        <v>0</v>
      </c>
      <c r="AE26" s="44">
        <v>0</v>
      </c>
      <c r="AF26" s="44">
        <v>0</v>
      </c>
      <c r="AG26" s="44">
        <v>0</v>
      </c>
      <c r="AH26" s="44">
        <v>0</v>
      </c>
      <c r="AI26" s="44">
        <v>0</v>
      </c>
      <c r="AJ26" s="44">
        <v>0</v>
      </c>
      <c r="AK26" s="44">
        <v>0</v>
      </c>
      <c r="AL26" s="44">
        <v>0</v>
      </c>
      <c r="AM26" s="44">
        <v>0</v>
      </c>
      <c r="AN26" s="44">
        <v>0</v>
      </c>
      <c r="AO26" s="44">
        <v>0</v>
      </c>
      <c r="AP26" s="44">
        <v>0</v>
      </c>
      <c r="AQ26" s="44">
        <v>0</v>
      </c>
      <c r="AR26" s="44">
        <v>0</v>
      </c>
      <c r="AS26" s="44">
        <v>0</v>
      </c>
      <c r="AT26" s="44">
        <v>0</v>
      </c>
      <c r="AU26" s="44">
        <v>0</v>
      </c>
      <c r="AV26" s="44">
        <v>0</v>
      </c>
      <c r="AW26" s="44">
        <v>0</v>
      </c>
      <c r="AX26" s="44">
        <v>0</v>
      </c>
      <c r="AY26" s="44">
        <v>0</v>
      </c>
      <c r="AZ26" s="44">
        <v>0</v>
      </c>
      <c r="BA26" s="44">
        <v>0</v>
      </c>
      <c r="BB26" s="44">
        <v>0</v>
      </c>
    </row>
    <row r="27" spans="1:54" ht="16.5" customHeight="1" thickBot="1">
      <c r="A27" s="43" t="s">
        <v>59</v>
      </c>
      <c r="B27" s="44">
        <v>0</v>
      </c>
      <c r="C27" s="44">
        <v>0</v>
      </c>
      <c r="D27" s="44">
        <v>0</v>
      </c>
      <c r="E27" s="44">
        <v>2</v>
      </c>
      <c r="F27" s="44">
        <v>3</v>
      </c>
      <c r="G27" s="44">
        <v>3</v>
      </c>
      <c r="H27" s="44">
        <v>3</v>
      </c>
      <c r="I27" s="44">
        <v>5</v>
      </c>
      <c r="J27" s="44">
        <v>6</v>
      </c>
      <c r="K27" s="44">
        <v>10</v>
      </c>
      <c r="L27" s="44">
        <v>10</v>
      </c>
      <c r="M27" s="44">
        <v>10</v>
      </c>
      <c r="N27" s="44">
        <v>11</v>
      </c>
      <c r="O27" s="44">
        <v>12</v>
      </c>
      <c r="P27" s="44">
        <v>12</v>
      </c>
      <c r="Q27" s="44">
        <v>13</v>
      </c>
      <c r="R27" s="44">
        <v>15</v>
      </c>
      <c r="S27" s="44">
        <v>16</v>
      </c>
      <c r="T27" s="44">
        <v>16</v>
      </c>
      <c r="U27" s="44">
        <v>16</v>
      </c>
      <c r="V27" s="44">
        <v>16</v>
      </c>
      <c r="W27" s="44">
        <v>17</v>
      </c>
      <c r="X27" s="44">
        <v>17</v>
      </c>
      <c r="Y27" s="44">
        <v>18</v>
      </c>
      <c r="Z27" s="44">
        <v>19</v>
      </c>
      <c r="AA27" s="44">
        <v>19</v>
      </c>
      <c r="AB27" s="44">
        <v>19</v>
      </c>
      <c r="AC27" s="44">
        <v>19</v>
      </c>
      <c r="AD27" s="44">
        <v>19</v>
      </c>
      <c r="AE27" s="44">
        <v>19</v>
      </c>
      <c r="AF27" s="44">
        <v>19</v>
      </c>
      <c r="AG27" s="44">
        <v>19</v>
      </c>
      <c r="AH27" s="44">
        <v>19</v>
      </c>
      <c r="AI27" s="44">
        <v>19</v>
      </c>
      <c r="AJ27" s="44">
        <v>19</v>
      </c>
      <c r="AK27" s="44">
        <v>19</v>
      </c>
      <c r="AL27" s="44">
        <v>19</v>
      </c>
      <c r="AM27" s="44">
        <v>19</v>
      </c>
      <c r="AN27" s="44">
        <v>19</v>
      </c>
      <c r="AO27" s="44">
        <v>19</v>
      </c>
      <c r="AP27" s="44">
        <v>19</v>
      </c>
      <c r="AQ27" s="44">
        <v>19</v>
      </c>
      <c r="AR27" s="44">
        <v>20</v>
      </c>
      <c r="AS27" s="44">
        <v>20</v>
      </c>
      <c r="AT27" s="44">
        <v>20</v>
      </c>
      <c r="AU27" s="44">
        <v>20</v>
      </c>
      <c r="AV27" s="44">
        <v>20</v>
      </c>
      <c r="AW27" s="44">
        <v>20</v>
      </c>
      <c r="AX27" s="44">
        <v>20</v>
      </c>
      <c r="AY27" s="44">
        <v>20</v>
      </c>
      <c r="AZ27" s="44">
        <v>20</v>
      </c>
      <c r="BA27" s="44">
        <v>20</v>
      </c>
      <c r="BB27" s="44">
        <v>20</v>
      </c>
    </row>
    <row r="28" spans="1:54" ht="16.5" customHeight="1" thickBot="1">
      <c r="A28" s="43" t="s">
        <v>23</v>
      </c>
      <c r="B28" s="44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4">
        <v>0</v>
      </c>
      <c r="AE28" s="44">
        <v>0</v>
      </c>
      <c r="AF28" s="44">
        <v>0</v>
      </c>
      <c r="AG28" s="44">
        <v>0</v>
      </c>
      <c r="AH28" s="44">
        <v>0</v>
      </c>
      <c r="AI28" s="44">
        <v>0</v>
      </c>
      <c r="AJ28" s="44">
        <v>0</v>
      </c>
      <c r="AK28" s="44">
        <v>0</v>
      </c>
      <c r="AL28" s="44">
        <v>0</v>
      </c>
      <c r="AM28" s="44">
        <v>0</v>
      </c>
      <c r="AN28" s="45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</row>
    <row r="29" spans="1:54" ht="18" customHeight="1" thickBot="1">
      <c r="A29" s="13" t="s">
        <v>0</v>
      </c>
      <c r="B29" s="46">
        <f aca="true" t="shared" si="2" ref="B29:AZ29">SUM(B24:B28)</f>
        <v>4216</v>
      </c>
      <c r="C29" s="46">
        <f t="shared" si="2"/>
        <v>4797</v>
      </c>
      <c r="D29" s="46">
        <f t="shared" si="2"/>
        <v>6034</v>
      </c>
      <c r="E29" s="46">
        <f t="shared" si="2"/>
        <v>6744</v>
      </c>
      <c r="F29" s="46">
        <f t="shared" si="2"/>
        <v>7842</v>
      </c>
      <c r="G29" s="46">
        <f t="shared" si="2"/>
        <v>8711</v>
      </c>
      <c r="H29" s="46">
        <f t="shared" si="2"/>
        <v>9704</v>
      </c>
      <c r="I29" s="46">
        <f t="shared" si="2"/>
        <v>10489</v>
      </c>
      <c r="J29" s="46">
        <f t="shared" si="2"/>
        <v>10490</v>
      </c>
      <c r="K29" s="46">
        <f t="shared" si="2"/>
        <v>10798</v>
      </c>
      <c r="L29" s="46">
        <f t="shared" si="2"/>
        <v>11218</v>
      </c>
      <c r="M29" s="46">
        <f t="shared" si="2"/>
        <v>11543</v>
      </c>
      <c r="N29" s="46">
        <f t="shared" si="2"/>
        <v>11726</v>
      </c>
      <c r="O29" s="46">
        <f t="shared" si="2"/>
        <v>11770</v>
      </c>
      <c r="P29" s="46">
        <f t="shared" si="2"/>
        <v>11797</v>
      </c>
      <c r="Q29" s="46">
        <f t="shared" si="2"/>
        <v>11877</v>
      </c>
      <c r="R29" s="46">
        <f t="shared" si="2"/>
        <v>11998</v>
      </c>
      <c r="S29" s="46">
        <f t="shared" si="2"/>
        <v>12101</v>
      </c>
      <c r="T29" s="46">
        <f t="shared" si="2"/>
        <v>12154</v>
      </c>
      <c r="U29" s="46">
        <f t="shared" si="2"/>
        <v>12197</v>
      </c>
      <c r="V29" s="46">
        <f t="shared" si="2"/>
        <v>12326</v>
      </c>
      <c r="W29" s="46">
        <f t="shared" si="2"/>
        <v>12468</v>
      </c>
      <c r="X29" s="46">
        <f t="shared" si="2"/>
        <v>12647</v>
      </c>
      <c r="Y29" s="46">
        <f t="shared" si="2"/>
        <v>12845</v>
      </c>
      <c r="Z29" s="46">
        <f t="shared" si="2"/>
        <v>12853</v>
      </c>
      <c r="AA29" s="46">
        <f t="shared" si="2"/>
        <v>12291</v>
      </c>
      <c r="AB29" s="46">
        <f t="shared" si="2"/>
        <v>12301</v>
      </c>
      <c r="AC29" s="46">
        <f t="shared" si="2"/>
        <v>12297</v>
      </c>
      <c r="AD29" s="46">
        <f t="shared" si="2"/>
        <v>12304</v>
      </c>
      <c r="AE29" s="46">
        <f t="shared" si="2"/>
        <v>12306</v>
      </c>
      <c r="AF29" s="46">
        <f t="shared" si="2"/>
        <v>11829</v>
      </c>
      <c r="AG29" s="46">
        <f t="shared" si="2"/>
        <v>12811</v>
      </c>
      <c r="AH29" s="46">
        <f t="shared" si="2"/>
        <v>12325</v>
      </c>
      <c r="AI29" s="46">
        <f t="shared" si="2"/>
        <v>12327</v>
      </c>
      <c r="AJ29" s="46">
        <f t="shared" si="2"/>
        <v>12328</v>
      </c>
      <c r="AK29" s="46">
        <f t="shared" si="2"/>
        <v>12333</v>
      </c>
      <c r="AL29" s="46">
        <f t="shared" si="2"/>
        <v>12333</v>
      </c>
      <c r="AM29" s="46">
        <f t="shared" si="2"/>
        <v>12237</v>
      </c>
      <c r="AN29" s="46">
        <f t="shared" si="2"/>
        <v>12227</v>
      </c>
      <c r="AO29" s="47">
        <f t="shared" si="2"/>
        <v>12215</v>
      </c>
      <c r="AP29" s="47">
        <f t="shared" si="2"/>
        <v>12214</v>
      </c>
      <c r="AQ29" s="47">
        <f t="shared" si="2"/>
        <v>12191</v>
      </c>
      <c r="AR29" s="47">
        <f t="shared" si="2"/>
        <v>12895</v>
      </c>
      <c r="AS29" s="47">
        <f t="shared" si="2"/>
        <v>12895</v>
      </c>
      <c r="AT29" s="47">
        <f t="shared" si="2"/>
        <v>12895</v>
      </c>
      <c r="AU29" s="47">
        <f t="shared" si="2"/>
        <v>12895</v>
      </c>
      <c r="AV29" s="47">
        <f t="shared" si="2"/>
        <v>12895</v>
      </c>
      <c r="AW29" s="47">
        <f t="shared" si="2"/>
        <v>12895</v>
      </c>
      <c r="AX29" s="47">
        <f t="shared" si="2"/>
        <v>12895</v>
      </c>
      <c r="AY29" s="47">
        <f t="shared" si="2"/>
        <v>12895</v>
      </c>
      <c r="AZ29" s="47">
        <f t="shared" si="2"/>
        <v>12895</v>
      </c>
      <c r="BA29" s="47">
        <f>SUM(BA24:BA28)</f>
        <v>12895</v>
      </c>
      <c r="BB29" s="47">
        <f>SUM(BB24:BB28)</f>
        <v>12895</v>
      </c>
    </row>
    <row r="30" ht="12.75" customHeight="1"/>
    <row r="31" spans="1:52" ht="17.25" customHeight="1">
      <c r="A31" s="76" t="s">
        <v>60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48"/>
      <c r="AT31" s="48"/>
      <c r="AU31" s="48"/>
      <c r="AV31" s="48"/>
      <c r="AW31" s="48"/>
      <c r="AX31" s="48"/>
      <c r="AY31" s="48"/>
      <c r="AZ31" s="48"/>
    </row>
    <row r="32" spans="1:44" ht="19.5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</row>
    <row r="33" ht="16.5" customHeight="1" thickBot="1"/>
    <row r="34" spans="1:46" ht="40.5" customHeight="1" thickBot="1">
      <c r="A34" s="49" t="s">
        <v>8</v>
      </c>
      <c r="B34" s="50" t="s">
        <v>61</v>
      </c>
      <c r="C34" s="50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78" t="s">
        <v>61</v>
      </c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9"/>
      <c r="AR34" s="52"/>
      <c r="AS34" s="33"/>
      <c r="AT34" s="33"/>
    </row>
    <row r="35" spans="1:46" ht="18.75" customHeight="1">
      <c r="A35" s="53" t="s">
        <v>62</v>
      </c>
      <c r="B35" s="80" t="s">
        <v>63</v>
      </c>
      <c r="C35" s="80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4"/>
      <c r="AE35" s="81" t="s">
        <v>63</v>
      </c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2"/>
      <c r="AR35" s="52"/>
      <c r="AS35" s="33"/>
      <c r="AT35" s="33"/>
    </row>
    <row r="36" spans="1:46" ht="18.75" customHeight="1">
      <c r="A36" s="56" t="s">
        <v>64</v>
      </c>
      <c r="B36" s="83" t="s">
        <v>65</v>
      </c>
      <c r="C36" s="83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84" t="s">
        <v>65</v>
      </c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5"/>
      <c r="AR36" s="52"/>
      <c r="AS36" s="33"/>
      <c r="AT36" s="33"/>
    </row>
    <row r="37" spans="1:46" ht="18.75" customHeight="1">
      <c r="A37" s="56" t="s">
        <v>66</v>
      </c>
      <c r="B37" s="83" t="s">
        <v>67</v>
      </c>
      <c r="C37" s="83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84" t="s">
        <v>67</v>
      </c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5"/>
      <c r="AR37" s="52"/>
      <c r="AS37" s="33"/>
      <c r="AT37" s="33"/>
    </row>
    <row r="38" spans="1:46" ht="18.75" customHeight="1">
      <c r="A38" s="56" t="s">
        <v>68</v>
      </c>
      <c r="B38" s="83" t="s">
        <v>69</v>
      </c>
      <c r="C38" s="83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84" t="s">
        <v>69</v>
      </c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5"/>
      <c r="AR38" s="52"/>
      <c r="AS38" s="33"/>
      <c r="AT38" s="33"/>
    </row>
    <row r="39" spans="1:46" ht="18.75" customHeight="1">
      <c r="A39" s="58" t="s">
        <v>70</v>
      </c>
      <c r="B39" s="83" t="s">
        <v>71</v>
      </c>
      <c r="C39" s="83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84" t="s">
        <v>71</v>
      </c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5"/>
      <c r="AR39" s="52"/>
      <c r="AS39" s="33"/>
      <c r="AT39" s="33"/>
    </row>
    <row r="40" spans="1:46" ht="18.75" customHeight="1" thickBot="1">
      <c r="A40" s="59" t="s">
        <v>72</v>
      </c>
      <c r="B40" s="86" t="s">
        <v>73</v>
      </c>
      <c r="C40" s="86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86" t="s">
        <v>73</v>
      </c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7"/>
      <c r="AR40" s="52"/>
      <c r="AS40" s="33"/>
      <c r="AT40" s="33"/>
    </row>
    <row r="41" spans="1:46" ht="34.5" customHeight="1">
      <c r="A41" s="61"/>
      <c r="B41" s="62"/>
      <c r="C41" s="62"/>
      <c r="D41" s="62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</row>
    <row r="42" spans="1:41" ht="188.25" customHeight="1">
      <c r="A42" s="88" t="s">
        <v>74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</row>
    <row r="43" ht="12.75">
      <c r="A43" s="1"/>
    </row>
    <row r="44" spans="1:13" ht="12.75">
      <c r="A44" s="1"/>
      <c r="L44" s="63"/>
      <c r="M44" s="64"/>
    </row>
    <row r="45" spans="12:13" ht="12.75">
      <c r="L45" s="63"/>
      <c r="M45" s="64"/>
    </row>
    <row r="46" spans="1:13" ht="12.75">
      <c r="A46" s="3" t="s">
        <v>15</v>
      </c>
      <c r="L46" s="63"/>
      <c r="M46" s="64"/>
    </row>
    <row r="47" spans="1:13" ht="12.75">
      <c r="A47" s="1"/>
      <c r="L47" s="63"/>
      <c r="M47" s="64"/>
    </row>
    <row r="48" ht="12.75">
      <c r="A48" s="65"/>
    </row>
    <row r="57" ht="12.75">
      <c r="L57" s="66"/>
    </row>
    <row r="58" ht="12.75">
      <c r="L58" s="66"/>
    </row>
    <row r="59" ht="12.75">
      <c r="L59" s="66"/>
    </row>
    <row r="60" spans="4:12" ht="12.75">
      <c r="D60" s="3" t="s">
        <v>75</v>
      </c>
      <c r="L60" s="66"/>
    </row>
    <row r="61" ht="12.75">
      <c r="L61" s="66"/>
    </row>
    <row r="62" ht="12.75">
      <c r="L62" s="66"/>
    </row>
    <row r="63" ht="12.75">
      <c r="L63" s="66"/>
    </row>
    <row r="64" ht="12.75">
      <c r="L64" s="66"/>
    </row>
  </sheetData>
  <sheetProtection/>
  <mergeCells count="17">
    <mergeCell ref="B40:C40"/>
    <mergeCell ref="AE40:AQ40"/>
    <mergeCell ref="A42:AO42"/>
    <mergeCell ref="B37:C37"/>
    <mergeCell ref="AE37:AQ37"/>
    <mergeCell ref="B38:C38"/>
    <mergeCell ref="AE38:AQ38"/>
    <mergeCell ref="B39:C39"/>
    <mergeCell ref="AE39:AQ39"/>
    <mergeCell ref="A31:AR32"/>
    <mergeCell ref="AE34:AQ34"/>
    <mergeCell ref="B35:C35"/>
    <mergeCell ref="AE35:AQ35"/>
    <mergeCell ref="B36:C36"/>
    <mergeCell ref="AE36:AQ36"/>
    <mergeCell ref="AE3:BC3"/>
    <mergeCell ref="AE4:BC4"/>
  </mergeCells>
  <printOptions/>
  <pageMargins left="0.7" right="0.7" top="0.75" bottom="0.75" header="0.3" footer="0.3"/>
  <pageSetup fitToHeight="1" fitToWidth="1" horizontalDpi="600" verticalDpi="600" orientation="portrait" scale="24" r:id="rId2"/>
  <ignoredErrors>
    <ignoredError sqref="AS29:AX29 AE19:BA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ZARATE MORAN MELISSA DEL ROSARIO</cp:lastModifiedBy>
  <cp:lastPrinted>2021-08-12T00:49:45Z</cp:lastPrinted>
  <dcterms:created xsi:type="dcterms:W3CDTF">2011-02-03T13:38:24Z</dcterms:created>
  <dcterms:modified xsi:type="dcterms:W3CDTF">2022-07-04T16:52:24Z</dcterms:modified>
  <cp:category/>
  <cp:version/>
  <cp:contentType/>
  <cp:contentStatus/>
</cp:coreProperties>
</file>